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iaj_B\ReturnData\20220707年訂\"/>
    </mc:Choice>
  </mc:AlternateContent>
  <xr:revisionPtr revIDLastSave="0" documentId="13_ncr:1_{3610BF0A-5B3B-47AD-BC2F-3959D1DAD900}" xr6:coauthVersionLast="47" xr6:coauthVersionMax="47" xr10:uidLastSave="{00000000-0000-0000-0000-000000000000}"/>
  <bookViews>
    <workbookView xWindow="0" yWindow="60" windowWidth="19200" windowHeight="11340" xr2:uid="{56441025-C157-4C88-8454-342880DB834E}"/>
  </bookViews>
  <sheets>
    <sheet name="Ｂ" sheetId="1" r:id="rId1"/>
  </sheets>
  <definedNames>
    <definedName name="Area_Annotation">#REF!</definedName>
    <definedName name="Area_Clear" localSheetId="0">#REF!,#REF!,#REF!,#REF!</definedName>
    <definedName name="Area_Clear">#REF!,#REF!,#REF!,#REF!</definedName>
    <definedName name="Area_Reference">#REF!,#REF!,#REF!,#REF!</definedName>
    <definedName name="_xlnm.Print_Area" localSheetId="0">Ｂ!$B$2:$W$93</definedName>
    <definedName name="_xlnm.Print_Titles" localSheetId="0">Ｂ!$2:$3</definedName>
    <definedName name="STATS調査表メタ名称TBL_一般">#REF!</definedName>
    <definedName name="STATS調査表メタ名称TBL_化学">#REF!</definedName>
    <definedName name="STATS調査表メタ名称TBL_金属">#REF!</definedName>
    <definedName name="STATS調査表メタ名称TBL_紙パ">#REF!</definedName>
    <definedName name="STATS調査表メタ名称TBL_資源">#REF!</definedName>
    <definedName name="STATS調査表メタ名称TBL_繊維">#REF!</definedName>
    <definedName name="STATS調査表メタ名称TBL_電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2" i="1" l="1"/>
  <c r="Q90" i="1"/>
  <c r="Q89" i="1"/>
  <c r="Q88" i="1"/>
  <c r="Q87" i="1"/>
  <c r="Q86" i="1"/>
  <c r="Q85" i="1"/>
  <c r="Q84" i="1"/>
  <c r="Q82" i="1"/>
  <c r="Q81" i="1"/>
  <c r="Q79" i="1"/>
  <c r="Q78" i="1"/>
  <c r="Q77" i="1"/>
  <c r="Q76" i="1"/>
  <c r="Q75" i="1"/>
  <c r="Q74" i="1"/>
  <c r="Q73" i="1"/>
  <c r="Q72" i="1"/>
  <c r="Q71" i="1"/>
  <c r="Q70" i="1"/>
  <c r="Q69" i="1"/>
  <c r="Q67" i="1"/>
  <c r="Q66" i="1"/>
  <c r="Q65" i="1"/>
  <c r="Q63" i="1"/>
  <c r="Q61" i="1"/>
  <c r="Q59" i="1"/>
  <c r="Q57" i="1"/>
  <c r="Q55" i="1"/>
  <c r="Q53" i="1"/>
  <c r="Q51" i="1"/>
  <c r="Q36" i="1"/>
  <c r="Q35" i="1"/>
  <c r="Q34" i="1"/>
  <c r="Q33" i="1"/>
  <c r="Q30" i="1"/>
  <c r="Q29" i="1"/>
  <c r="Q28" i="1"/>
  <c r="Q27" i="1"/>
  <c r="Q26" i="1"/>
  <c r="Q25" i="1"/>
  <c r="Q22" i="1"/>
  <c r="Q21" i="1"/>
  <c r="Q20" i="1"/>
  <c r="Q19" i="1"/>
  <c r="Q18" i="1"/>
  <c r="Q16" i="1"/>
  <c r="Q15" i="1"/>
  <c r="Q14" i="1"/>
  <c r="Q12" i="1"/>
  <c r="Q10" i="1"/>
  <c r="AD92" i="1"/>
  <c r="V92" i="1"/>
  <c r="L92" i="1"/>
  <c r="AD91" i="1"/>
  <c r="AD90" i="1"/>
  <c r="V90" i="1"/>
  <c r="L90" i="1"/>
  <c r="AD89" i="1"/>
  <c r="V89" i="1"/>
  <c r="L89" i="1"/>
  <c r="AD88" i="1"/>
  <c r="V88" i="1"/>
  <c r="L88" i="1"/>
  <c r="AD87" i="1"/>
  <c r="V87" i="1"/>
  <c r="L87" i="1"/>
  <c r="AD86" i="1"/>
  <c r="V86" i="1"/>
  <c r="L86" i="1"/>
  <c r="AD85" i="1"/>
  <c r="V85" i="1"/>
  <c r="L85" i="1"/>
  <c r="AD84" i="1"/>
  <c r="T84" i="1"/>
  <c r="V84" i="1" s="1"/>
  <c r="S84" i="1"/>
  <c r="O84" i="1"/>
  <c r="N84" i="1"/>
  <c r="L84" i="1"/>
  <c r="J84" i="1"/>
  <c r="I84" i="1"/>
  <c r="AD83" i="1"/>
  <c r="AD82" i="1"/>
  <c r="V82" i="1"/>
  <c r="L82" i="1"/>
  <c r="AD81" i="1"/>
  <c r="V81" i="1"/>
  <c r="L81" i="1"/>
  <c r="AD80" i="1"/>
  <c r="AD79" i="1"/>
  <c r="V79" i="1"/>
  <c r="L79" i="1"/>
  <c r="AD78" i="1"/>
  <c r="V78" i="1"/>
  <c r="L78" i="1"/>
  <c r="AD77" i="1"/>
  <c r="V77" i="1"/>
  <c r="L77" i="1"/>
  <c r="AD76" i="1"/>
  <c r="V76" i="1"/>
  <c r="L76" i="1"/>
  <c r="AD75" i="1"/>
  <c r="V75" i="1"/>
  <c r="L75" i="1"/>
  <c r="AD74" i="1"/>
  <c r="V74" i="1"/>
  <c r="L74" i="1"/>
  <c r="AD73" i="1"/>
  <c r="V73" i="1"/>
  <c r="L73" i="1"/>
  <c r="AD72" i="1"/>
  <c r="V72" i="1"/>
  <c r="L72" i="1"/>
  <c r="AD71" i="1"/>
  <c r="T71" i="1"/>
  <c r="V71" i="1" s="1"/>
  <c r="S71" i="1"/>
  <c r="O71" i="1"/>
  <c r="N71" i="1"/>
  <c r="L71" i="1"/>
  <c r="J71" i="1"/>
  <c r="I71" i="1"/>
  <c r="AD70" i="1"/>
  <c r="V70" i="1"/>
  <c r="T70" i="1"/>
  <c r="S70" i="1"/>
  <c r="O70" i="1"/>
  <c r="N70" i="1"/>
  <c r="J70" i="1"/>
  <c r="L70" i="1" s="1"/>
  <c r="I70" i="1"/>
  <c r="AD69" i="1"/>
  <c r="V69" i="1"/>
  <c r="L69" i="1"/>
  <c r="AD68" i="1"/>
  <c r="AD67" i="1"/>
  <c r="V67" i="1"/>
  <c r="L67" i="1"/>
  <c r="AD66" i="1"/>
  <c r="V66" i="1"/>
  <c r="L66" i="1"/>
  <c r="AD65" i="1"/>
  <c r="V65" i="1"/>
  <c r="T65" i="1"/>
  <c r="S65" i="1"/>
  <c r="O65" i="1"/>
  <c r="N65" i="1"/>
  <c r="J65" i="1"/>
  <c r="I65" i="1"/>
  <c r="L65" i="1" s="1"/>
  <c r="AD64" i="1"/>
  <c r="AD63" i="1"/>
  <c r="V63" i="1"/>
  <c r="L63" i="1"/>
  <c r="AD62" i="1"/>
  <c r="AD61" i="1"/>
  <c r="V61" i="1"/>
  <c r="L61" i="1"/>
  <c r="AD60" i="1"/>
  <c r="AD59" i="1"/>
  <c r="V59" i="1"/>
  <c r="L59" i="1"/>
  <c r="AD58" i="1"/>
  <c r="AD57" i="1"/>
  <c r="T57" i="1"/>
  <c r="S57" i="1"/>
  <c r="V57" i="1" s="1"/>
  <c r="O57" i="1"/>
  <c r="N57" i="1"/>
  <c r="L57" i="1"/>
  <c r="J57" i="1"/>
  <c r="I57" i="1"/>
  <c r="AD56" i="1"/>
  <c r="AD55" i="1"/>
  <c r="T55" i="1"/>
  <c r="O55" i="1"/>
  <c r="N55" i="1"/>
  <c r="J55" i="1"/>
  <c r="L55" i="1" s="1"/>
  <c r="I55" i="1"/>
  <c r="AD54" i="1"/>
  <c r="AD53" i="1"/>
  <c r="T53" i="1"/>
  <c r="O53" i="1"/>
  <c r="N53" i="1"/>
  <c r="I53" i="1"/>
  <c r="I51" i="1" s="1"/>
  <c r="AD52" i="1"/>
  <c r="AD51" i="1"/>
  <c r="T51" i="1"/>
  <c r="N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V36" i="1"/>
  <c r="L36" i="1"/>
  <c r="AD35" i="1"/>
  <c r="V35" i="1"/>
  <c r="L35" i="1"/>
  <c r="AD34" i="1"/>
  <c r="V34" i="1"/>
  <c r="L34" i="1"/>
  <c r="AD33" i="1"/>
  <c r="V33" i="1"/>
  <c r="L33" i="1"/>
  <c r="AD32" i="1"/>
  <c r="AD31" i="1"/>
  <c r="AD30" i="1"/>
  <c r="V30" i="1"/>
  <c r="L30" i="1"/>
  <c r="AD29" i="1"/>
  <c r="V29" i="1"/>
  <c r="L29" i="1"/>
  <c r="AD28" i="1"/>
  <c r="V28" i="1"/>
  <c r="T28" i="1"/>
  <c r="S28" i="1"/>
  <c r="O28" i="1"/>
  <c r="N28" i="1"/>
  <c r="J28" i="1"/>
  <c r="L28" i="1" s="1"/>
  <c r="I28" i="1"/>
  <c r="AD27" i="1"/>
  <c r="T27" i="1"/>
  <c r="V27" i="1" s="1"/>
  <c r="S27" i="1"/>
  <c r="O27" i="1"/>
  <c r="N27" i="1"/>
  <c r="L27" i="1"/>
  <c r="J27" i="1"/>
  <c r="I27" i="1"/>
  <c r="AD26" i="1"/>
  <c r="V26" i="1"/>
  <c r="T26" i="1"/>
  <c r="S26" i="1"/>
  <c r="O26" i="1"/>
  <c r="N26" i="1"/>
  <c r="J26" i="1"/>
  <c r="L26" i="1" s="1"/>
  <c r="I26" i="1"/>
  <c r="AD25" i="1"/>
  <c r="T25" i="1"/>
  <c r="V25" i="1" s="1"/>
  <c r="S25" i="1"/>
  <c r="O25" i="1"/>
  <c r="N25" i="1"/>
  <c r="L25" i="1"/>
  <c r="J25" i="1"/>
  <c r="I25" i="1"/>
  <c r="AD24" i="1"/>
  <c r="AD23" i="1"/>
  <c r="AD22" i="1"/>
  <c r="V22" i="1"/>
  <c r="L22" i="1"/>
  <c r="AD21" i="1"/>
  <c r="V21" i="1"/>
  <c r="L21" i="1"/>
  <c r="AD20" i="1"/>
  <c r="V20" i="1"/>
  <c r="L20" i="1"/>
  <c r="AD19" i="1"/>
  <c r="V19" i="1"/>
  <c r="L19" i="1"/>
  <c r="AD18" i="1"/>
  <c r="T18" i="1"/>
  <c r="T14" i="1" s="1"/>
  <c r="S18" i="1"/>
  <c r="S14" i="1" s="1"/>
  <c r="S12" i="1" s="1"/>
  <c r="O18" i="1"/>
  <c r="N18" i="1"/>
  <c r="L18" i="1"/>
  <c r="J18" i="1"/>
  <c r="I18" i="1"/>
  <c r="AD17" i="1"/>
  <c r="AD16" i="1"/>
  <c r="V16" i="1"/>
  <c r="L16" i="1"/>
  <c r="AD15" i="1"/>
  <c r="V15" i="1"/>
  <c r="L15" i="1"/>
  <c r="O14" i="1"/>
  <c r="O12" i="1" s="1"/>
  <c r="J14" i="1"/>
  <c r="J12" i="1" s="1"/>
  <c r="I14" i="1"/>
  <c r="I12" i="1" s="1"/>
  <c r="I10" i="1" s="1"/>
  <c r="L12" i="1" l="1"/>
  <c r="V14" i="1"/>
  <c r="T12" i="1"/>
  <c r="L14" i="1"/>
  <c r="V18" i="1"/>
  <c r="O51" i="1"/>
  <c r="J53" i="1"/>
  <c r="S55" i="1"/>
  <c r="N14" i="1"/>
  <c r="L53" i="1" l="1"/>
  <c r="J51" i="1"/>
  <c r="N12" i="1"/>
  <c r="O10" i="1"/>
  <c r="V12" i="1"/>
  <c r="T10" i="1"/>
  <c r="V55" i="1"/>
  <c r="S53" i="1"/>
  <c r="N10" i="1" l="1"/>
  <c r="L51" i="1"/>
  <c r="J10" i="1"/>
  <c r="L10" i="1" s="1"/>
  <c r="S51" i="1"/>
  <c r="V53" i="1"/>
  <c r="S10" i="1" l="1"/>
  <c r="V10" i="1" s="1"/>
  <c r="V51" i="1"/>
</calcChain>
</file>

<file path=xl/sharedStrings.xml><?xml version="1.0" encoding="utf-8"?>
<sst xmlns="http://schemas.openxmlformats.org/spreadsheetml/2006/main" count="253" uniqueCount="100">
  <si>
    <t>統計表</t>
  </si>
  <si>
    <t>Ｂ</t>
  </si>
  <si>
    <t>２０２１年２月　通　信　機　器　生　産　実　績</t>
    <phoneticPr fontId="3"/>
  </si>
  <si>
    <t>（金額単位：百万円、上段は台数  有線部品（リレー）は千個）</t>
    <rPh sb="17" eb="19">
      <t>ユウセン</t>
    </rPh>
    <phoneticPr fontId="11"/>
  </si>
  <si>
    <t>月･期別</t>
    <rPh sb="0" eb="1">
      <t>ツキ</t>
    </rPh>
    <rPh sb="2" eb="3">
      <t>キ</t>
    </rPh>
    <rPh sb="3" eb="4">
      <t>ベツ</t>
    </rPh>
    <phoneticPr fontId="11"/>
  </si>
  <si>
    <t>前年同月</t>
  </si>
  <si>
    <t>前年同期</t>
  </si>
  <si>
    <t>機　種　別</t>
  </si>
  <si>
    <t>２０２０年</t>
    <phoneticPr fontId="3"/>
  </si>
  <si>
    <t>２０２１年</t>
    <phoneticPr fontId="3"/>
  </si>
  <si>
    <t>比増減率(%)</t>
  </si>
  <si>
    <t>２０１９年度</t>
    <phoneticPr fontId="11"/>
  </si>
  <si>
    <t>２０２０年度</t>
    <phoneticPr fontId="11"/>
  </si>
  <si>
    <t>通信機器</t>
  </si>
  <si>
    <t>端末機器</t>
  </si>
  <si>
    <t>有線端末機器</t>
  </si>
  <si>
    <t>　</t>
  </si>
  <si>
    <t>電話機</t>
  </si>
  <si>
    <t>2330</t>
  </si>
  <si>
    <t>0101</t>
  </si>
  <si>
    <t>A</t>
  </si>
  <si>
    <t>B</t>
  </si>
  <si>
    <t>電話応用装置</t>
  </si>
  <si>
    <t>ボタン電話装置</t>
  </si>
  <si>
    <t>0102</t>
  </si>
  <si>
    <t>インターホン</t>
  </si>
  <si>
    <t>0103</t>
  </si>
  <si>
    <t>ファクシミリ</t>
  </si>
  <si>
    <t>*</t>
    <phoneticPr fontId="11"/>
  </si>
  <si>
    <t xml:space="preserve">       *</t>
  </si>
  <si>
    <t xml:space="preserve">    *</t>
  </si>
  <si>
    <t xml:space="preserve">       *</t>
    <phoneticPr fontId="11"/>
  </si>
  <si>
    <t xml:space="preserve">    *</t>
    <phoneticPr fontId="11"/>
  </si>
  <si>
    <t>移動体端末機器</t>
  </si>
  <si>
    <t>陸上移動通信装置</t>
  </si>
  <si>
    <t>携帯電話</t>
  </si>
  <si>
    <t>0111</t>
  </si>
  <si>
    <t>公衆用ＰＨＳ端末</t>
  </si>
  <si>
    <t>その他</t>
  </si>
  <si>
    <t>0112</t>
  </si>
  <si>
    <t>海上・航空移動通信装置</t>
  </si>
  <si>
    <t/>
  </si>
  <si>
    <t>0113</t>
  </si>
  <si>
    <t>（注）１．経済産業省生産動態統計調査に基づく</t>
  </si>
  <si>
    <t>（Ｂ－１）</t>
  </si>
  <si>
    <t xml:space="preserve">      ２．2022年1月からファクシミリと公衆用PHS端末が廃止された。公衆用PHS端末の廃止により、秘匿の携帯電話が推定されないように</t>
    <rPh sb="12" eb="13">
      <t>ネン</t>
    </rPh>
    <rPh sb="14" eb="15">
      <t>ガツ</t>
    </rPh>
    <rPh sb="24" eb="27">
      <t>コウシュウヨウ</t>
    </rPh>
    <rPh sb="30" eb="32">
      <t>タンマツ</t>
    </rPh>
    <rPh sb="33" eb="35">
      <t>ハイシ</t>
    </rPh>
    <rPh sb="39" eb="41">
      <t>コウシュウ</t>
    </rPh>
    <rPh sb="41" eb="42">
      <t>ヨウ</t>
    </rPh>
    <rPh sb="45" eb="47">
      <t>タンマツ</t>
    </rPh>
    <rPh sb="48" eb="50">
      <t>ハイシ</t>
    </rPh>
    <rPh sb="54" eb="56">
      <t>ヒトク</t>
    </rPh>
    <rPh sb="57" eb="59">
      <t>ケイタイ</t>
    </rPh>
    <rPh sb="59" eb="61">
      <t>デンワ</t>
    </rPh>
    <rPh sb="62" eb="64">
      <t>スイテイ</t>
    </rPh>
    <phoneticPr fontId="3"/>
  </si>
  <si>
    <t>上位中間計である陸上移動通信装置、移動体端末機器、端末機器、通信機器が秘匿となった。</t>
    <rPh sb="0" eb="2">
      <t>ジョウイ</t>
    </rPh>
    <rPh sb="2" eb="4">
      <t>チュウカン</t>
    </rPh>
    <rPh sb="4" eb="5">
      <t>ケイ</t>
    </rPh>
    <rPh sb="8" eb="10">
      <t>リクジョウ</t>
    </rPh>
    <rPh sb="10" eb="12">
      <t>イドウ</t>
    </rPh>
    <rPh sb="12" eb="14">
      <t>ツウシン</t>
    </rPh>
    <rPh sb="14" eb="16">
      <t>ソウチ</t>
    </rPh>
    <rPh sb="17" eb="19">
      <t>イドウ</t>
    </rPh>
    <rPh sb="19" eb="20">
      <t>タイ</t>
    </rPh>
    <rPh sb="20" eb="22">
      <t>タンマツ</t>
    </rPh>
    <rPh sb="22" eb="24">
      <t>キキ</t>
    </rPh>
    <rPh sb="25" eb="27">
      <t>タンマツ</t>
    </rPh>
    <rPh sb="27" eb="29">
      <t>キキ</t>
    </rPh>
    <rPh sb="30" eb="32">
      <t>ツウシン</t>
    </rPh>
    <rPh sb="32" eb="34">
      <t>キキ</t>
    </rPh>
    <rPh sb="35" eb="37">
      <t>ヒトク</t>
    </rPh>
    <phoneticPr fontId="11"/>
  </si>
  <si>
    <t>一般社団法人情報通信ネットワーク産業協会　</t>
    <phoneticPr fontId="11"/>
  </si>
  <si>
    <t>これにより、移動体端末機器、端末機器、通信機器の当年度と、前年同月比は、携帯電話数値を除外した値で掲載した</t>
    <rPh sb="6" eb="8">
      <t>イドウ</t>
    </rPh>
    <rPh sb="8" eb="9">
      <t>タイ</t>
    </rPh>
    <rPh sb="9" eb="11">
      <t>タンマツ</t>
    </rPh>
    <rPh sb="11" eb="13">
      <t>キキ</t>
    </rPh>
    <rPh sb="14" eb="16">
      <t>タンマツ</t>
    </rPh>
    <rPh sb="16" eb="18">
      <t>キキ</t>
    </rPh>
    <rPh sb="19" eb="21">
      <t>ツウシン</t>
    </rPh>
    <rPh sb="21" eb="23">
      <t>キキ</t>
    </rPh>
    <rPh sb="24" eb="27">
      <t>トウネンド</t>
    </rPh>
    <rPh sb="29" eb="31">
      <t>ゼンネン</t>
    </rPh>
    <rPh sb="31" eb="34">
      <t>ドウゲツヒ</t>
    </rPh>
    <rPh sb="36" eb="38">
      <t>ケイタイ</t>
    </rPh>
    <rPh sb="38" eb="40">
      <t>デンワ</t>
    </rPh>
    <rPh sb="40" eb="42">
      <t>スウチ</t>
    </rPh>
    <rPh sb="43" eb="45">
      <t>ジョガイ</t>
    </rPh>
    <rPh sb="47" eb="48">
      <t>アタイ</t>
    </rPh>
    <rPh sb="49" eb="51">
      <t>ケイサイ</t>
    </rPh>
    <phoneticPr fontId="3"/>
  </si>
  <si>
    <t xml:space="preserve">      ３．移動体端末には市民用トランシーバー、アマチュア用通信装置を含まず。</t>
    <phoneticPr fontId="11"/>
  </si>
  <si>
    <t xml:space="preserve">      ４．放送装置、無線応用装置は参考値として別掲した。</t>
    <phoneticPr fontId="11"/>
  </si>
  <si>
    <t xml:space="preserve">      ５．「＊」…秘匿</t>
    <phoneticPr fontId="11"/>
  </si>
  <si>
    <t>月･期別</t>
  </si>
  <si>
    <t>ネットワーク関連機器</t>
  </si>
  <si>
    <t>有線ネットワーク関連機器</t>
  </si>
  <si>
    <t>交換機</t>
  </si>
  <si>
    <t>電子交換機</t>
    <phoneticPr fontId="11"/>
  </si>
  <si>
    <t xml:space="preserve"> </t>
  </si>
  <si>
    <t>1003</t>
  </si>
  <si>
    <t>局用</t>
  </si>
  <si>
    <t>0104</t>
  </si>
  <si>
    <t>構内用</t>
  </si>
  <si>
    <t>0105</t>
  </si>
  <si>
    <t>その他の交換機</t>
  </si>
  <si>
    <t>0106</t>
  </si>
  <si>
    <t>搬送装置</t>
  </si>
  <si>
    <t>デジタル伝送装置</t>
  </si>
  <si>
    <t>0107</t>
  </si>
  <si>
    <t>その他の搬送装置・付属装置</t>
    <phoneticPr fontId="11"/>
  </si>
  <si>
    <t>（変復調装置を含む）</t>
    <rPh sb="7" eb="8">
      <t>フク</t>
    </rPh>
    <phoneticPr fontId="11"/>
  </si>
  <si>
    <t>0108</t>
  </si>
  <si>
    <t>無線ネットワーク関連機器</t>
    <rPh sb="0" eb="2">
      <t>ムセン</t>
    </rPh>
    <rPh sb="8" eb="10">
      <t>カンレン</t>
    </rPh>
    <phoneticPr fontId="21"/>
  </si>
  <si>
    <t>固定通信装置</t>
    <phoneticPr fontId="11"/>
  </si>
  <si>
    <t>0110</t>
  </si>
  <si>
    <t xml:space="preserve">（衛星・地上系） </t>
    <phoneticPr fontId="11"/>
  </si>
  <si>
    <t>基地局通信装置</t>
  </si>
  <si>
    <t>0114</t>
  </si>
  <si>
    <t>ネットワーク接続機器</t>
    <rPh sb="6" eb="8">
      <t>セツゾク</t>
    </rPh>
    <rPh sb="8" eb="10">
      <t>キキ</t>
    </rPh>
    <phoneticPr fontId="21"/>
  </si>
  <si>
    <t>0120</t>
  </si>
  <si>
    <t>有線部品</t>
    <phoneticPr fontId="11"/>
  </si>
  <si>
    <t>2350</t>
  </si>
  <si>
    <t>0122</t>
  </si>
  <si>
    <t>（リ　　　　レ　　　　ー）</t>
    <phoneticPr fontId="21"/>
  </si>
  <si>
    <t>放送装置</t>
  </si>
  <si>
    <t>0109</t>
  </si>
  <si>
    <t>参</t>
  </si>
  <si>
    <t>無線応用装置</t>
  </si>
  <si>
    <t>レーダー装置</t>
  </si>
  <si>
    <t>0116</t>
  </si>
  <si>
    <t>無線位置測定装置</t>
  </si>
  <si>
    <t>0117</t>
  </si>
  <si>
    <t>テレメータ･テレコントロール</t>
  </si>
  <si>
    <t>0118</t>
  </si>
  <si>
    <t>考</t>
  </si>
  <si>
    <t>その他の装置</t>
  </si>
  <si>
    <t>0119</t>
  </si>
  <si>
    <t>（Ｂ－２）</t>
  </si>
  <si>
    <t>２月</t>
    <phoneticPr fontId="3"/>
  </si>
  <si>
    <t>４ 月 ～ ２月累計</t>
    <phoneticPr fontId="3"/>
  </si>
  <si>
    <t>１ 月 ～ ２月累計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</si>
</sst>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\-#,##0.0"/>
  </numFmts>
  <fonts count="2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color rgb="FF0000FF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rgb="FF0000FF"/>
      <name val="ＭＳ ゴシック"/>
      <family val="3"/>
      <charset val="128"/>
    </font>
    <font>
      <sz val="18"/>
      <color indexed="12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b/>
      <u val="double"/>
      <sz val="28"/>
      <color rgb="FF0000FF"/>
      <name val="ＭＳ ゴシック"/>
      <family val="3"/>
      <charset val="128"/>
    </font>
    <font>
      <u val="double"/>
      <sz val="16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6"/>
      <name val="ＭＳ 明朝"/>
      <family val="1"/>
      <charset val="128"/>
    </font>
    <font>
      <sz val="24"/>
      <color rgb="FF0000FF"/>
      <name val="ＭＳ ゴシック"/>
      <family val="3"/>
      <charset val="128"/>
    </font>
    <font>
      <sz val="25"/>
      <color rgb="FF0000FF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3"/>
      <color rgb="FF0000FF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 style="medium">
        <color indexed="8"/>
      </top>
      <bottom/>
      <diagonal/>
    </border>
    <border>
      <left/>
      <right style="medium">
        <color theme="1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ashed">
        <color indexed="8"/>
      </right>
      <top/>
      <bottom/>
      <diagonal/>
    </border>
    <border>
      <left style="medium">
        <color theme="1"/>
      </left>
      <right style="thin">
        <color indexed="8"/>
      </right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medium">
        <color indexed="8"/>
      </right>
      <top style="dashed">
        <color indexed="8"/>
      </top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/>
      <right/>
      <top style="dashed">
        <color theme="1"/>
      </top>
      <bottom/>
      <diagonal/>
    </border>
    <border>
      <left style="thin">
        <color indexed="8"/>
      </left>
      <right style="dashed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dashed">
        <color indexed="8"/>
      </top>
      <bottom style="hair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1" applyFont="1" applyFill="1"/>
    <xf numFmtId="22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/>
    <xf numFmtId="0" fontId="6" fillId="0" borderId="0" xfId="1" applyFont="1" applyFill="1"/>
    <xf numFmtId="14" fontId="5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centerContinuous" vertical="center"/>
    </xf>
    <xf numFmtId="0" fontId="2" fillId="0" borderId="1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10" fillId="0" borderId="0" xfId="1" applyFont="1" applyFill="1" applyAlignment="1">
      <alignment horizontal="right" vertical="center"/>
    </xf>
    <xf numFmtId="0" fontId="12" fillId="0" borderId="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5" xfId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centerContinuous" vertical="center"/>
    </xf>
    <xf numFmtId="0" fontId="13" fillId="0" borderId="8" xfId="1" applyFont="1" applyFill="1" applyBorder="1" applyAlignment="1">
      <alignment horizontal="centerContinuous" vertical="center"/>
    </xf>
    <xf numFmtId="0" fontId="4" fillId="0" borderId="9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12" fillId="0" borderId="13" xfId="1" applyFont="1" applyFill="1" applyBorder="1" applyAlignment="1">
      <alignment vertical="center"/>
    </xf>
    <xf numFmtId="0" fontId="12" fillId="0" borderId="0" xfId="1" applyFont="1" applyFill="1"/>
    <xf numFmtId="0" fontId="13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13" fillId="0" borderId="13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12" fillId="0" borderId="18" xfId="1" applyFont="1" applyFill="1" applyBorder="1" applyAlignment="1">
      <alignment horizontal="distributed" vertical="center"/>
    </xf>
    <xf numFmtId="0" fontId="10" fillId="0" borderId="0" xfId="1" applyFont="1" applyFill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37" fontId="12" fillId="0" borderId="20" xfId="1" applyNumberFormat="1" applyFont="1" applyFill="1" applyBorder="1" applyAlignment="1">
      <alignment vertical="center"/>
    </xf>
    <xf numFmtId="176" fontId="12" fillId="0" borderId="21" xfId="1" applyNumberFormat="1" applyFont="1" applyFill="1" applyBorder="1" applyAlignment="1">
      <alignment vertical="center"/>
    </xf>
    <xf numFmtId="176" fontId="12" fillId="0" borderId="22" xfId="1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vertical="center"/>
    </xf>
    <xf numFmtId="37" fontId="12" fillId="0" borderId="0" xfId="1" applyNumberFormat="1" applyFont="1" applyFill="1" applyAlignment="1">
      <alignment vertical="center"/>
    </xf>
    <xf numFmtId="176" fontId="12" fillId="0" borderId="24" xfId="1" applyNumberFormat="1" applyFont="1" applyFill="1" applyBorder="1" applyAlignment="1">
      <alignment vertical="center"/>
    </xf>
    <xf numFmtId="176" fontId="12" fillId="0" borderId="25" xfId="1" applyNumberFormat="1" applyFont="1" applyFill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37" fontId="12" fillId="0" borderId="28" xfId="1" applyNumberFormat="1" applyFont="1" applyFill="1" applyBorder="1" applyAlignment="1">
      <alignment vertical="center"/>
    </xf>
    <xf numFmtId="37" fontId="12" fillId="0" borderId="29" xfId="1" applyNumberFormat="1" applyFont="1" applyFill="1" applyBorder="1" applyAlignment="1">
      <alignment vertical="center"/>
    </xf>
    <xf numFmtId="176" fontId="12" fillId="0" borderId="29" xfId="1" applyNumberFormat="1" applyFont="1" applyFill="1" applyBorder="1" applyAlignment="1">
      <alignment vertical="center"/>
    </xf>
    <xf numFmtId="176" fontId="12" fillId="0" borderId="28" xfId="1" applyNumberFormat="1" applyFont="1" applyFill="1" applyBorder="1" applyAlignment="1">
      <alignment vertical="center"/>
    </xf>
    <xf numFmtId="176" fontId="12" fillId="0" borderId="30" xfId="1" applyNumberFormat="1" applyFont="1" applyFill="1" applyBorder="1" applyAlignment="1">
      <alignment vertical="center"/>
    </xf>
    <xf numFmtId="176" fontId="12" fillId="0" borderId="31" xfId="1" applyNumberFormat="1" applyFont="1" applyFill="1" applyBorder="1" applyAlignment="1">
      <alignment vertical="center"/>
    </xf>
    <xf numFmtId="0" fontId="12" fillId="0" borderId="32" xfId="1" applyFont="1" applyFill="1" applyBorder="1" applyAlignment="1">
      <alignment vertical="center"/>
    </xf>
    <xf numFmtId="0" fontId="12" fillId="0" borderId="20" xfId="1" applyFont="1" applyFill="1" applyBorder="1" applyAlignment="1">
      <alignment horizontal="distributed" vertical="center"/>
    </xf>
    <xf numFmtId="0" fontId="12" fillId="0" borderId="0" xfId="1" applyFont="1" applyFill="1" applyAlignment="1">
      <alignment horizontal="distributed" vertical="center"/>
    </xf>
    <xf numFmtId="0" fontId="12" fillId="0" borderId="19" xfId="1" applyFont="1" applyFill="1" applyBorder="1" applyAlignment="1">
      <alignment horizontal="distributed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21" xfId="1" applyFont="1" applyFill="1" applyBorder="1" applyAlignment="1">
      <alignment horizontal="distributed" vertical="center"/>
    </xf>
    <xf numFmtId="0" fontId="10" fillId="0" borderId="22" xfId="1" applyFont="1" applyFill="1" applyBorder="1" applyAlignment="1">
      <alignment horizontal="distributed" vertical="center"/>
    </xf>
    <xf numFmtId="0" fontId="10" fillId="0" borderId="33" xfId="1" applyFont="1" applyFill="1" applyBorder="1" applyAlignment="1">
      <alignment horizontal="distributed" vertical="center"/>
    </xf>
    <xf numFmtId="176" fontId="12" fillId="0" borderId="20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6" fontId="12" fillId="0" borderId="34" xfId="1" applyNumberFormat="1" applyFont="1" applyFill="1" applyBorder="1" applyAlignment="1">
      <alignment vertical="center"/>
    </xf>
    <xf numFmtId="176" fontId="12" fillId="0" borderId="35" xfId="1" applyNumberFormat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/>
    </xf>
    <xf numFmtId="176" fontId="12" fillId="0" borderId="36" xfId="1" applyNumberFormat="1" applyFont="1" applyFill="1" applyBorder="1" applyAlignment="1">
      <alignment vertical="center"/>
    </xf>
    <xf numFmtId="0" fontId="12" fillId="0" borderId="19" xfId="1" applyFont="1" applyFill="1" applyBorder="1" applyAlignment="1">
      <alignment vertical="center"/>
    </xf>
    <xf numFmtId="0" fontId="12" fillId="0" borderId="21" xfId="1" applyFont="1" applyFill="1" applyBorder="1" applyAlignment="1">
      <alignment vertical="center"/>
    </xf>
    <xf numFmtId="37" fontId="12" fillId="0" borderId="37" xfId="1" applyNumberFormat="1" applyFont="1" applyFill="1" applyBorder="1" applyAlignment="1">
      <alignment vertical="center"/>
    </xf>
    <xf numFmtId="37" fontId="12" fillId="0" borderId="38" xfId="1" applyNumberFormat="1" applyFont="1" applyFill="1" applyBorder="1" applyAlignment="1">
      <alignment vertical="center"/>
    </xf>
    <xf numFmtId="176" fontId="12" fillId="0" borderId="19" xfId="1" applyNumberFormat="1" applyFont="1" applyFill="1" applyBorder="1" applyAlignment="1">
      <alignment vertical="center"/>
    </xf>
    <xf numFmtId="0" fontId="15" fillId="0" borderId="0" xfId="2" applyFont="1" applyFill="1">
      <alignment vertical="center"/>
    </xf>
    <xf numFmtId="37" fontId="12" fillId="0" borderId="21" xfId="1" applyNumberFormat="1" applyFont="1" applyFill="1" applyBorder="1" applyAlignment="1">
      <alignment vertical="center"/>
    </xf>
    <xf numFmtId="176" fontId="12" fillId="0" borderId="22" xfId="1" applyNumberFormat="1" applyFont="1" applyFill="1" applyBorder="1" applyAlignment="1">
      <alignment vertical="center"/>
    </xf>
    <xf numFmtId="37" fontId="12" fillId="0" borderId="22" xfId="1" applyNumberFormat="1" applyFont="1" applyFill="1" applyBorder="1" applyAlignment="1">
      <alignment vertical="center"/>
    </xf>
    <xf numFmtId="176" fontId="12" fillId="0" borderId="33" xfId="1" applyNumberFormat="1" applyFont="1" applyFill="1" applyBorder="1" applyAlignment="1">
      <alignment vertical="center"/>
    </xf>
    <xf numFmtId="0" fontId="12" fillId="0" borderId="39" xfId="1" applyFont="1" applyFill="1" applyBorder="1" applyAlignment="1">
      <alignment vertical="center"/>
    </xf>
    <xf numFmtId="37" fontId="12" fillId="0" borderId="40" xfId="1" applyNumberFormat="1" applyFont="1" applyFill="1" applyBorder="1" applyAlignment="1">
      <alignment vertical="center"/>
    </xf>
    <xf numFmtId="37" fontId="12" fillId="0" borderId="41" xfId="1" applyNumberFormat="1" applyFont="1" applyFill="1" applyBorder="1" applyAlignment="1">
      <alignment vertical="center"/>
    </xf>
    <xf numFmtId="37" fontId="12" fillId="0" borderId="42" xfId="1" applyNumberFormat="1" applyFont="1" applyFill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0" fontId="12" fillId="0" borderId="22" xfId="1" applyFont="1" applyFill="1" applyBorder="1" applyAlignment="1">
      <alignment horizontal="distributed" vertical="center"/>
    </xf>
    <xf numFmtId="0" fontId="12" fillId="0" borderId="33" xfId="1" applyFont="1" applyFill="1" applyBorder="1" applyAlignment="1">
      <alignment horizontal="distributed" vertical="center"/>
    </xf>
    <xf numFmtId="37" fontId="12" fillId="0" borderId="21" xfId="1" applyNumberFormat="1" applyFont="1" applyFill="1" applyBorder="1" applyAlignment="1">
      <alignment horizontal="center" vertical="center"/>
    </xf>
    <xf numFmtId="37" fontId="12" fillId="0" borderId="43" xfId="1" applyNumberFormat="1" applyFont="1" applyFill="1" applyBorder="1" applyAlignment="1">
      <alignment horizontal="center" vertical="center"/>
    </xf>
    <xf numFmtId="37" fontId="12" fillId="0" borderId="44" xfId="1" applyNumberFormat="1" applyFont="1" applyFill="1" applyBorder="1" applyAlignment="1">
      <alignment vertical="center"/>
    </xf>
    <xf numFmtId="176" fontId="12" fillId="0" borderId="45" xfId="1" applyNumberFormat="1" applyFont="1" applyFill="1" applyBorder="1" applyAlignment="1">
      <alignment vertical="center"/>
    </xf>
    <xf numFmtId="176" fontId="12" fillId="0" borderId="28" xfId="1" applyNumberFormat="1" applyFont="1" applyFill="1" applyBorder="1" applyAlignment="1">
      <alignment horizontal="left" vertical="center"/>
    </xf>
    <xf numFmtId="176" fontId="12" fillId="0" borderId="46" xfId="1" applyNumberFormat="1" applyFont="1" applyFill="1" applyBorder="1" applyAlignment="1">
      <alignment vertical="center"/>
    </xf>
    <xf numFmtId="176" fontId="12" fillId="0" borderId="29" xfId="1" applyNumberFormat="1" applyFont="1" applyFill="1" applyBorder="1" applyAlignment="1">
      <alignment horizontal="right" vertical="center"/>
    </xf>
    <xf numFmtId="37" fontId="12" fillId="0" borderId="47" xfId="1" applyNumberFormat="1" applyFont="1" applyFill="1" applyBorder="1" applyAlignment="1">
      <alignment vertical="center"/>
    </xf>
    <xf numFmtId="0" fontId="12" fillId="0" borderId="48" xfId="1" applyFont="1" applyFill="1" applyBorder="1" applyAlignment="1">
      <alignment vertical="center"/>
    </xf>
    <xf numFmtId="37" fontId="12" fillId="0" borderId="49" xfId="1" applyNumberFormat="1" applyFont="1" applyFill="1" applyBorder="1" applyAlignment="1">
      <alignment vertical="center"/>
    </xf>
    <xf numFmtId="176" fontId="12" fillId="0" borderId="5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37" fontId="12" fillId="0" borderId="51" xfId="1" applyNumberFormat="1" applyFont="1" applyFill="1" applyBorder="1" applyAlignment="1">
      <alignment vertical="center"/>
    </xf>
    <xf numFmtId="37" fontId="12" fillId="0" borderId="52" xfId="1" applyNumberFormat="1" applyFont="1" applyFill="1" applyBorder="1" applyAlignment="1">
      <alignment vertical="center"/>
    </xf>
    <xf numFmtId="0" fontId="12" fillId="0" borderId="53" xfId="1" applyFont="1" applyFill="1" applyBorder="1" applyAlignment="1">
      <alignment vertical="center"/>
    </xf>
    <xf numFmtId="37" fontId="6" fillId="0" borderId="21" xfId="1" applyNumberFormat="1" applyFont="1" applyFill="1" applyBorder="1" applyAlignment="1">
      <alignment horizontal="center" vertical="center"/>
    </xf>
    <xf numFmtId="37" fontId="6" fillId="0" borderId="21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176" fontId="6" fillId="0" borderId="22" xfId="1" applyNumberFormat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vertical="center"/>
    </xf>
    <xf numFmtId="0" fontId="12" fillId="0" borderId="54" xfId="1" applyFont="1" applyFill="1" applyBorder="1" applyAlignment="1">
      <alignment vertical="center"/>
    </xf>
    <xf numFmtId="37" fontId="6" fillId="0" borderId="43" xfId="1" applyNumberFormat="1" applyFont="1" applyFill="1" applyBorder="1" applyAlignment="1">
      <alignment horizontal="center" vertical="center"/>
    </xf>
    <xf numFmtId="37" fontId="6" fillId="0" borderId="40" xfId="1" applyNumberFormat="1" applyFont="1" applyFill="1" applyBorder="1" applyAlignment="1">
      <alignment vertical="center"/>
    </xf>
    <xf numFmtId="176" fontId="6" fillId="0" borderId="29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horizontal="center" vertical="center"/>
    </xf>
    <xf numFmtId="176" fontId="6" fillId="0" borderId="28" xfId="1" applyNumberFormat="1" applyFont="1" applyFill="1" applyBorder="1" applyAlignment="1">
      <alignment vertical="center"/>
    </xf>
    <xf numFmtId="37" fontId="6" fillId="0" borderId="43" xfId="1" applyNumberFormat="1" applyFont="1" applyFill="1" applyBorder="1" applyAlignment="1">
      <alignment vertical="center"/>
    </xf>
    <xf numFmtId="0" fontId="12" fillId="0" borderId="55" xfId="1" applyFont="1" applyFill="1" applyBorder="1" applyAlignment="1">
      <alignment vertical="center"/>
    </xf>
    <xf numFmtId="0" fontId="12" fillId="0" borderId="56" xfId="1" applyFont="1" applyFill="1" applyBorder="1" applyAlignment="1">
      <alignment vertical="center"/>
    </xf>
    <xf numFmtId="0" fontId="12" fillId="0" borderId="57" xfId="1" applyFont="1" applyFill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7" fontId="12" fillId="0" borderId="59" xfId="1" applyNumberFormat="1" applyFont="1" applyFill="1" applyBorder="1" applyAlignment="1">
      <alignment vertical="center"/>
    </xf>
    <xf numFmtId="176" fontId="12" fillId="0" borderId="59" xfId="1" applyNumberFormat="1" applyFont="1" applyFill="1" applyBorder="1" applyAlignment="1">
      <alignment vertical="center"/>
    </xf>
    <xf numFmtId="176" fontId="12" fillId="0" borderId="58" xfId="1" applyNumberFormat="1" applyFont="1" applyFill="1" applyBorder="1" applyAlignment="1">
      <alignment vertical="center"/>
    </xf>
    <xf numFmtId="176" fontId="12" fillId="0" borderId="6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7" fontId="16" fillId="0" borderId="0" xfId="1" applyNumberFormat="1" applyFont="1" applyFill="1" applyAlignment="1">
      <alignment vertical="center"/>
    </xf>
    <xf numFmtId="0" fontId="16" fillId="0" borderId="0" xfId="1" applyFont="1" applyFill="1"/>
    <xf numFmtId="37" fontId="4" fillId="0" borderId="0" xfId="1" applyNumberFormat="1" applyFont="1" applyFill="1" applyAlignment="1">
      <alignment vertical="center"/>
    </xf>
    <xf numFmtId="176" fontId="16" fillId="0" borderId="0" xfId="1" applyNumberFormat="1" applyFont="1" applyFill="1" applyAlignment="1">
      <alignment vertical="center"/>
    </xf>
    <xf numFmtId="176" fontId="16" fillId="0" borderId="0" xfId="1" applyNumberFormat="1" applyFont="1" applyFill="1" applyAlignment="1">
      <alignment horizontal="centerContinuous" vertical="center"/>
    </xf>
    <xf numFmtId="0" fontId="10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/>
    <xf numFmtId="0" fontId="20" fillId="0" borderId="0" xfId="1" applyFont="1" applyFill="1"/>
    <xf numFmtId="37" fontId="16" fillId="0" borderId="0" xfId="1" applyNumberFormat="1" applyFont="1" applyFill="1" applyAlignment="1">
      <alignment horizontal="right" vertical="center"/>
    </xf>
    <xf numFmtId="0" fontId="12" fillId="0" borderId="61" xfId="1" applyFont="1" applyFill="1" applyBorder="1" applyAlignment="1">
      <alignment horizontal="right" vertical="center"/>
    </xf>
    <xf numFmtId="0" fontId="10" fillId="0" borderId="62" xfId="1" applyFont="1" applyFill="1" applyBorder="1" applyAlignment="1">
      <alignment horizontal="right" vertical="center"/>
    </xf>
    <xf numFmtId="0" fontId="12" fillId="0" borderId="63" xfId="1" applyFont="1" applyFill="1" applyBorder="1" applyAlignment="1">
      <alignment horizontal="right" vertical="center"/>
    </xf>
    <xf numFmtId="0" fontId="12" fillId="0" borderId="64" xfId="1" applyFont="1" applyFill="1" applyBorder="1" applyAlignment="1">
      <alignment vertical="center"/>
    </xf>
    <xf numFmtId="0" fontId="12" fillId="0" borderId="65" xfId="1" applyFont="1" applyFill="1" applyBorder="1" applyAlignment="1">
      <alignment vertical="center"/>
    </xf>
    <xf numFmtId="0" fontId="12" fillId="0" borderId="66" xfId="1" applyFont="1" applyFill="1" applyBorder="1" applyAlignment="1">
      <alignment vertical="center"/>
    </xf>
    <xf numFmtId="0" fontId="12" fillId="0" borderId="67" xfId="1" applyFont="1" applyFill="1" applyBorder="1" applyAlignment="1">
      <alignment vertical="center"/>
    </xf>
    <xf numFmtId="37" fontId="12" fillId="0" borderId="68" xfId="1" applyNumberFormat="1" applyFont="1" applyFill="1" applyBorder="1" applyAlignment="1">
      <alignment vertical="center"/>
    </xf>
    <xf numFmtId="0" fontId="16" fillId="0" borderId="2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19" xfId="1" applyFont="1" applyFill="1" applyBorder="1" applyAlignment="1">
      <alignment vertical="center"/>
    </xf>
    <xf numFmtId="0" fontId="12" fillId="0" borderId="69" xfId="1" applyFont="1" applyFill="1" applyBorder="1" applyAlignment="1">
      <alignment vertical="center"/>
    </xf>
    <xf numFmtId="176" fontId="12" fillId="0" borderId="70" xfId="1" applyNumberFormat="1" applyFont="1" applyFill="1" applyBorder="1" applyAlignment="1">
      <alignment vertical="center"/>
    </xf>
    <xf numFmtId="0" fontId="12" fillId="0" borderId="70" xfId="1" applyFont="1" applyFill="1" applyBorder="1"/>
    <xf numFmtId="0" fontId="12" fillId="0" borderId="0" xfId="1" applyFont="1" applyFill="1" applyAlignment="1">
      <alignment horizontal="distributed" vertical="center"/>
    </xf>
    <xf numFmtId="176" fontId="12" fillId="0" borderId="69" xfId="1" applyNumberFormat="1" applyFont="1" applyFill="1" applyBorder="1" applyAlignment="1">
      <alignment vertical="center"/>
    </xf>
    <xf numFmtId="0" fontId="12" fillId="0" borderId="71" xfId="1" applyFont="1" applyFill="1" applyBorder="1" applyAlignment="1">
      <alignment vertical="center"/>
    </xf>
    <xf numFmtId="37" fontId="12" fillId="0" borderId="72" xfId="1" applyNumberFormat="1" applyFont="1" applyFill="1" applyBorder="1" applyAlignment="1">
      <alignment vertical="center"/>
    </xf>
    <xf numFmtId="37" fontId="12" fillId="0" borderId="73" xfId="1" applyNumberFormat="1" applyFont="1" applyFill="1" applyBorder="1" applyAlignment="1">
      <alignment vertical="center"/>
    </xf>
    <xf numFmtId="176" fontId="12" fillId="0" borderId="73" xfId="1" applyNumberFormat="1" applyFont="1" applyFill="1" applyBorder="1" applyAlignment="1">
      <alignment vertical="center"/>
    </xf>
    <xf numFmtId="176" fontId="12" fillId="0" borderId="74" xfId="1" applyNumberFormat="1" applyFont="1" applyFill="1" applyBorder="1" applyAlignment="1">
      <alignment vertical="center"/>
    </xf>
    <xf numFmtId="176" fontId="12" fillId="0" borderId="75" xfId="1" applyNumberFormat="1" applyFont="1" applyFill="1" applyBorder="1" applyAlignment="1">
      <alignment vertical="center"/>
    </xf>
    <xf numFmtId="176" fontId="12" fillId="0" borderId="76" xfId="1" applyNumberFormat="1" applyFont="1" applyFill="1" applyBorder="1" applyAlignment="1">
      <alignment vertical="center"/>
    </xf>
    <xf numFmtId="37" fontId="12" fillId="0" borderId="77" xfId="1" applyNumberFormat="1" applyFont="1" applyFill="1" applyBorder="1" applyAlignment="1">
      <alignment vertical="center"/>
    </xf>
    <xf numFmtId="176" fontId="12" fillId="0" borderId="77" xfId="1" applyNumberFormat="1" applyFont="1" applyFill="1" applyBorder="1" applyAlignment="1">
      <alignment vertical="center"/>
    </xf>
    <xf numFmtId="176" fontId="12" fillId="0" borderId="78" xfId="1" applyNumberFormat="1" applyFont="1" applyFill="1" applyBorder="1" applyAlignment="1">
      <alignment vertical="center"/>
    </xf>
    <xf numFmtId="176" fontId="12" fillId="0" borderId="79" xfId="1" applyNumberFormat="1" applyFont="1" applyFill="1" applyBorder="1" applyAlignment="1">
      <alignment vertical="center"/>
    </xf>
    <xf numFmtId="176" fontId="12" fillId="0" borderId="80" xfId="1" applyNumberFormat="1" applyFont="1" applyFill="1" applyBorder="1" applyAlignment="1">
      <alignment vertical="center"/>
    </xf>
    <xf numFmtId="0" fontId="12" fillId="0" borderId="81" xfId="1" applyFont="1" applyFill="1" applyBorder="1" applyAlignment="1">
      <alignment vertical="center"/>
    </xf>
    <xf numFmtId="37" fontId="12" fillId="0" borderId="82" xfId="1" applyNumberFormat="1" applyFont="1" applyFill="1" applyBorder="1" applyAlignment="1">
      <alignment vertical="center"/>
    </xf>
    <xf numFmtId="0" fontId="12" fillId="0" borderId="83" xfId="1" applyFont="1" applyFill="1" applyBorder="1"/>
    <xf numFmtId="0" fontId="12" fillId="0" borderId="36" xfId="1" applyFont="1" applyFill="1" applyBorder="1" applyAlignment="1">
      <alignment vertical="center"/>
    </xf>
    <xf numFmtId="0" fontId="12" fillId="0" borderId="69" xfId="1" applyFont="1" applyFill="1" applyBorder="1"/>
    <xf numFmtId="0" fontId="12" fillId="0" borderId="22" xfId="1" applyFont="1" applyFill="1" applyBorder="1" applyAlignment="1">
      <alignment vertical="center"/>
    </xf>
    <xf numFmtId="0" fontId="12" fillId="0" borderId="83" xfId="1" applyFont="1" applyFill="1" applyBorder="1" applyAlignment="1">
      <alignment vertical="center"/>
    </xf>
    <xf numFmtId="0" fontId="12" fillId="0" borderId="84" xfId="1" applyFont="1" applyFill="1" applyBorder="1" applyAlignment="1">
      <alignment vertical="center"/>
    </xf>
    <xf numFmtId="37" fontId="12" fillId="0" borderId="82" xfId="1" applyNumberFormat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right" vertical="center"/>
    </xf>
    <xf numFmtId="37" fontId="12" fillId="0" borderId="21" xfId="1" applyNumberFormat="1" applyFont="1" applyFill="1" applyBorder="1" applyAlignment="1">
      <alignment horizontal="right" vertical="center"/>
    </xf>
    <xf numFmtId="0" fontId="12" fillId="0" borderId="29" xfId="1" applyFont="1" applyFill="1" applyBorder="1" applyAlignment="1">
      <alignment horizontal="distributed" vertical="center"/>
    </xf>
    <xf numFmtId="0" fontId="12" fillId="0" borderId="36" xfId="1" applyFont="1" applyFill="1" applyBorder="1" applyAlignment="1">
      <alignment horizontal="distributed" vertical="center"/>
    </xf>
    <xf numFmtId="37" fontId="12" fillId="0" borderId="53" xfId="1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horizontal="right" vertical="center"/>
    </xf>
    <xf numFmtId="37" fontId="12" fillId="0" borderId="29" xfId="1" applyNumberFormat="1" applyFont="1" applyFill="1" applyBorder="1" applyAlignment="1">
      <alignment horizontal="right" vertical="center"/>
    </xf>
    <xf numFmtId="37" fontId="12" fillId="0" borderId="47" xfId="1" applyNumberFormat="1" applyFont="1" applyFill="1" applyBorder="1"/>
    <xf numFmtId="37" fontId="12" fillId="0" borderId="40" xfId="1" applyNumberFormat="1" applyFont="1" applyFill="1" applyBorder="1"/>
    <xf numFmtId="0" fontId="12" fillId="0" borderId="21" xfId="1" applyFont="1" applyFill="1" applyBorder="1"/>
    <xf numFmtId="0" fontId="12" fillId="0" borderId="28" xfId="1" applyFont="1" applyFill="1" applyBorder="1" applyAlignment="1">
      <alignment horizontal="distributed" vertical="center"/>
    </xf>
    <xf numFmtId="37" fontId="12" fillId="0" borderId="85" xfId="1" applyNumberFormat="1" applyFont="1" applyFill="1" applyBorder="1" applyAlignment="1">
      <alignment vertical="center"/>
    </xf>
    <xf numFmtId="0" fontId="12" fillId="0" borderId="77" xfId="1" applyFont="1" applyFill="1" applyBorder="1"/>
    <xf numFmtId="176" fontId="12" fillId="0" borderId="83" xfId="1" applyNumberFormat="1" applyFont="1" applyFill="1" applyBorder="1" applyAlignment="1">
      <alignment vertical="center"/>
    </xf>
    <xf numFmtId="37" fontId="12" fillId="0" borderId="86" xfId="1" applyNumberFormat="1" applyFont="1" applyFill="1" applyBorder="1" applyAlignment="1">
      <alignment vertical="center"/>
    </xf>
    <xf numFmtId="176" fontId="12" fillId="0" borderId="39" xfId="1" applyNumberFormat="1" applyFont="1" applyFill="1" applyBorder="1" applyAlignment="1">
      <alignment vertical="center"/>
    </xf>
    <xf numFmtId="0" fontId="2" fillId="0" borderId="69" xfId="1" applyFont="1" applyFill="1" applyBorder="1"/>
    <xf numFmtId="0" fontId="12" fillId="0" borderId="87" xfId="1" applyFont="1" applyFill="1" applyBorder="1" applyAlignment="1">
      <alignment vertical="center"/>
    </xf>
    <xf numFmtId="0" fontId="2" fillId="0" borderId="16" xfId="1" applyFont="1" applyFill="1" applyBorder="1"/>
    <xf numFmtId="37" fontId="12" fillId="0" borderId="88" xfId="1" applyNumberFormat="1" applyFont="1" applyFill="1" applyBorder="1" applyAlignment="1">
      <alignment vertical="center"/>
    </xf>
    <xf numFmtId="176" fontId="12" fillId="0" borderId="14" xfId="1" applyNumberFormat="1" applyFont="1" applyFill="1" applyBorder="1" applyAlignment="1">
      <alignment vertical="center"/>
    </xf>
    <xf numFmtId="176" fontId="12" fillId="0" borderId="13" xfId="1" applyNumberFormat="1" applyFont="1" applyFill="1" applyBorder="1" applyAlignment="1">
      <alignment vertical="center"/>
    </xf>
    <xf numFmtId="176" fontId="12" fillId="0" borderId="66" xfId="1" applyNumberFormat="1" applyFont="1" applyFill="1" applyBorder="1" applyAlignment="1">
      <alignment vertical="center"/>
    </xf>
    <xf numFmtId="0" fontId="12" fillId="0" borderId="62" xfId="1" applyFont="1" applyFill="1" applyBorder="1"/>
    <xf numFmtId="0" fontId="12" fillId="0" borderId="89" xfId="1" applyFont="1" applyFill="1" applyBorder="1" applyAlignment="1">
      <alignment vertical="center"/>
    </xf>
    <xf numFmtId="0" fontId="12" fillId="0" borderId="90" xfId="1" applyFont="1" applyFill="1" applyBorder="1" applyAlignment="1">
      <alignment horizontal="distributed" vertical="center"/>
    </xf>
    <xf numFmtId="0" fontId="10" fillId="0" borderId="62" xfId="1" applyFont="1" applyFill="1" applyBorder="1" applyAlignment="1">
      <alignment horizontal="distributed" vertical="center"/>
    </xf>
    <xf numFmtId="37" fontId="12" fillId="0" borderId="91" xfId="1" applyNumberFormat="1" applyFont="1" applyFill="1" applyBorder="1"/>
    <xf numFmtId="0" fontId="12" fillId="0" borderId="90" xfId="1" applyFont="1" applyFill="1" applyBorder="1"/>
    <xf numFmtId="176" fontId="12" fillId="0" borderId="62" xfId="1" applyNumberFormat="1" applyFont="1" applyFill="1" applyBorder="1" applyAlignment="1">
      <alignment vertical="center"/>
    </xf>
    <xf numFmtId="0" fontId="12" fillId="0" borderId="64" xfId="1" applyFont="1" applyFill="1" applyBorder="1"/>
    <xf numFmtId="0" fontId="12" fillId="0" borderId="29" xfId="1" applyFont="1" applyFill="1" applyBorder="1"/>
    <xf numFmtId="0" fontId="12" fillId="0" borderId="36" xfId="1" applyFont="1" applyFill="1" applyBorder="1"/>
    <xf numFmtId="0" fontId="12" fillId="0" borderId="73" xfId="1" applyFont="1" applyFill="1" applyBorder="1" applyAlignment="1">
      <alignment horizontal="distributed" vertical="center"/>
    </xf>
    <xf numFmtId="0" fontId="10" fillId="0" borderId="74" xfId="1" applyFont="1" applyFill="1" applyBorder="1" applyAlignment="1">
      <alignment horizontal="distributed" vertical="center"/>
    </xf>
    <xf numFmtId="0" fontId="10" fillId="0" borderId="75" xfId="1" applyFont="1" applyFill="1" applyBorder="1" applyAlignment="1">
      <alignment horizontal="distributed" vertical="center"/>
    </xf>
    <xf numFmtId="37" fontId="12" fillId="0" borderId="92" xfId="1" applyNumberFormat="1" applyFont="1" applyFill="1" applyBorder="1" applyAlignment="1">
      <alignment vertical="center"/>
    </xf>
    <xf numFmtId="0" fontId="7" fillId="0" borderId="74" xfId="1" applyFont="1" applyFill="1" applyBorder="1"/>
    <xf numFmtId="0" fontId="7" fillId="0" borderId="75" xfId="1" applyFont="1" applyFill="1" applyBorder="1"/>
    <xf numFmtId="0" fontId="12" fillId="0" borderId="77" xfId="1" applyFont="1" applyFill="1" applyBorder="1" applyAlignment="1">
      <alignment vertical="center"/>
    </xf>
    <xf numFmtId="0" fontId="2" fillId="0" borderId="39" xfId="1" applyFont="1" applyFill="1" applyBorder="1"/>
    <xf numFmtId="0" fontId="2" fillId="0" borderId="78" xfId="1" applyFont="1" applyFill="1" applyBorder="1"/>
    <xf numFmtId="0" fontId="4" fillId="0" borderId="87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2" fillId="0" borderId="13" xfId="1" applyFont="1" applyFill="1" applyBorder="1"/>
    <xf numFmtId="37" fontId="12" fillId="0" borderId="14" xfId="1" applyNumberFormat="1" applyFont="1" applyFill="1" applyBorder="1" applyAlignment="1">
      <alignment vertical="center"/>
    </xf>
    <xf numFmtId="37" fontId="12" fillId="0" borderId="62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2CAFE787-903E-45E4-AB0B-A59FF4557898}"/>
    <cellStyle name="標準_0903b" xfId="1" xr:uid="{E06B11C5-2475-4807-B74A-E8E63D002E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510540</xdr:rowOff>
    </xdr:from>
    <xdr:to>
      <xdr:col>8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66D87D0-1466-4ACC-A758-41BA795F5FDB}"/>
            </a:ext>
          </a:extLst>
        </xdr:cNvPr>
        <xdr:cNvSpPr>
          <a:spLocks noChangeShapeType="1"/>
        </xdr:cNvSpPr>
      </xdr:nvSpPr>
      <xdr:spPr bwMode="auto">
        <a:xfrm>
          <a:off x="247650" y="2098040"/>
          <a:ext cx="5657850" cy="708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38100</xdr:colOff>
      <xdr:row>47</xdr:row>
      <xdr:rowOff>15240</xdr:rowOff>
    </xdr:from>
    <xdr:to>
      <xdr:col>8</xdr:col>
      <xdr:colOff>22860</xdr:colOff>
      <xdr:row>48</xdr:row>
      <xdr:rowOff>358140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BD5BFE1-DDE5-4223-BF3F-29C4710DD6E6}"/>
            </a:ext>
          </a:extLst>
        </xdr:cNvPr>
        <xdr:cNvSpPr>
          <a:spLocks noChangeShapeType="1"/>
        </xdr:cNvSpPr>
      </xdr:nvSpPr>
      <xdr:spPr bwMode="auto">
        <a:xfrm>
          <a:off x="285750" y="16620490"/>
          <a:ext cx="5642610" cy="698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04C8-C149-4EF0-9B2C-0306A1824776}">
  <sheetPr transitionEvaluation="1" codeName="Sheet2"/>
  <dimension ref="A1:AI2898"/>
  <sheetViews>
    <sheetView showGridLines="0" tabSelected="1" defaultGridColor="0" colorId="22" zoomScale="40" zoomScaleNormal="40" zoomScaleSheetLayoutView="40" workbookViewId="0"/>
  </sheetViews>
  <sheetFormatPr defaultColWidth="10.75" defaultRowHeight="28" x14ac:dyDescent="0.4"/>
  <cols>
    <col min="1" max="1" width="3.25" style="1" customWidth="1"/>
    <col min="2" max="2" width="5.5" style="1" customWidth="1"/>
    <col min="3" max="4" width="3.75" style="1" customWidth="1"/>
    <col min="5" max="5" width="2" style="1" hidden="1" customWidth="1"/>
    <col min="6" max="7" width="3.75" style="1" customWidth="1"/>
    <col min="8" max="8" width="53.75" style="1" customWidth="1"/>
    <col min="9" max="10" width="30.75" style="1" customWidth="1"/>
    <col min="11" max="11" width="2.75" style="1" customWidth="1"/>
    <col min="12" max="12" width="18" style="1" customWidth="1"/>
    <col min="13" max="13" width="2.75" style="1" customWidth="1"/>
    <col min="14" max="15" width="30.75" style="1" customWidth="1"/>
    <col min="16" max="16" width="2.75" style="1" customWidth="1"/>
    <col min="17" max="17" width="17" style="1" customWidth="1"/>
    <col min="18" max="18" width="2.75" style="1" customWidth="1"/>
    <col min="19" max="20" width="30.75" style="1" customWidth="1"/>
    <col min="21" max="21" width="2.75" style="1" customWidth="1"/>
    <col min="22" max="22" width="19.75" style="1" customWidth="1"/>
    <col min="23" max="23" width="2.75" style="1" customWidth="1"/>
    <col min="24" max="24" width="10.75" style="1" customWidth="1"/>
    <col min="25" max="26" width="2.83203125" style="4" customWidth="1"/>
    <col min="27" max="28" width="11.1640625" style="5" hidden="1" customWidth="1"/>
    <col min="29" max="29" width="4.9140625" style="5" hidden="1" customWidth="1"/>
    <col min="30" max="30" width="16.33203125" style="4" hidden="1" customWidth="1"/>
    <col min="31" max="34" width="10.75" style="4"/>
    <col min="35" max="35" width="13.25" style="4" customWidth="1"/>
    <col min="36" max="255" width="10.75" style="4"/>
    <col min="256" max="256" width="3.25" style="4" customWidth="1"/>
    <col min="257" max="257" width="5.5" style="4" customWidth="1"/>
    <col min="258" max="259" width="3.75" style="4" customWidth="1"/>
    <col min="260" max="260" width="0" style="4" hidden="1" customWidth="1"/>
    <col min="261" max="262" width="3.75" style="4" customWidth="1"/>
    <col min="263" max="263" width="53.75" style="4" customWidth="1"/>
    <col min="264" max="265" width="30.75" style="4" customWidth="1"/>
    <col min="266" max="266" width="2.75" style="4" customWidth="1"/>
    <col min="267" max="267" width="18" style="4" customWidth="1"/>
    <col min="268" max="268" width="2.75" style="4" customWidth="1"/>
    <col min="269" max="270" width="30.75" style="4" customWidth="1"/>
    <col min="271" max="271" width="2.75" style="4" customWidth="1"/>
    <col min="272" max="272" width="17" style="4" customWidth="1"/>
    <col min="273" max="273" width="2.75" style="4" customWidth="1"/>
    <col min="274" max="275" width="30.75" style="4" customWidth="1"/>
    <col min="276" max="276" width="2.75" style="4" customWidth="1"/>
    <col min="277" max="277" width="19.75" style="4" customWidth="1"/>
    <col min="278" max="278" width="2.75" style="4" customWidth="1"/>
    <col min="279" max="289" width="10.75" style="4"/>
    <col min="290" max="290" width="13.25" style="4" customWidth="1"/>
    <col min="291" max="292" width="10.75" style="4"/>
    <col min="293" max="293" width="18.25" style="4" bestFit="1" customWidth="1"/>
    <col min="294" max="511" width="10.75" style="4"/>
    <col min="512" max="512" width="3.25" style="4" customWidth="1"/>
    <col min="513" max="513" width="5.5" style="4" customWidth="1"/>
    <col min="514" max="515" width="3.75" style="4" customWidth="1"/>
    <col min="516" max="516" width="0" style="4" hidden="1" customWidth="1"/>
    <col min="517" max="518" width="3.75" style="4" customWidth="1"/>
    <col min="519" max="519" width="53.75" style="4" customWidth="1"/>
    <col min="520" max="521" width="30.75" style="4" customWidth="1"/>
    <col min="522" max="522" width="2.75" style="4" customWidth="1"/>
    <col min="523" max="523" width="18" style="4" customWidth="1"/>
    <col min="524" max="524" width="2.75" style="4" customWidth="1"/>
    <col min="525" max="526" width="30.75" style="4" customWidth="1"/>
    <col min="527" max="527" width="2.75" style="4" customWidth="1"/>
    <col min="528" max="528" width="17" style="4" customWidth="1"/>
    <col min="529" max="529" width="2.75" style="4" customWidth="1"/>
    <col min="530" max="531" width="30.75" style="4" customWidth="1"/>
    <col min="532" max="532" width="2.75" style="4" customWidth="1"/>
    <col min="533" max="533" width="19.75" style="4" customWidth="1"/>
    <col min="534" max="534" width="2.75" style="4" customWidth="1"/>
    <col min="535" max="545" width="10.75" style="4"/>
    <col min="546" max="546" width="13.25" style="4" customWidth="1"/>
    <col min="547" max="548" width="10.75" style="4"/>
    <col min="549" max="549" width="18.25" style="4" bestFit="1" customWidth="1"/>
    <col min="550" max="767" width="10.75" style="4"/>
    <col min="768" max="768" width="3.25" style="4" customWidth="1"/>
    <col min="769" max="769" width="5.5" style="4" customWidth="1"/>
    <col min="770" max="771" width="3.75" style="4" customWidth="1"/>
    <col min="772" max="772" width="0" style="4" hidden="1" customWidth="1"/>
    <col min="773" max="774" width="3.75" style="4" customWidth="1"/>
    <col min="775" max="775" width="53.75" style="4" customWidth="1"/>
    <col min="776" max="777" width="30.75" style="4" customWidth="1"/>
    <col min="778" max="778" width="2.75" style="4" customWidth="1"/>
    <col min="779" max="779" width="18" style="4" customWidth="1"/>
    <col min="780" max="780" width="2.75" style="4" customWidth="1"/>
    <col min="781" max="782" width="30.75" style="4" customWidth="1"/>
    <col min="783" max="783" width="2.75" style="4" customWidth="1"/>
    <col min="784" max="784" width="17" style="4" customWidth="1"/>
    <col min="785" max="785" width="2.75" style="4" customWidth="1"/>
    <col min="786" max="787" width="30.75" style="4" customWidth="1"/>
    <col min="788" max="788" width="2.75" style="4" customWidth="1"/>
    <col min="789" max="789" width="19.75" style="4" customWidth="1"/>
    <col min="790" max="790" width="2.75" style="4" customWidth="1"/>
    <col min="791" max="801" width="10.75" style="4"/>
    <col min="802" max="802" width="13.25" style="4" customWidth="1"/>
    <col min="803" max="804" width="10.75" style="4"/>
    <col min="805" max="805" width="18.25" style="4" bestFit="1" customWidth="1"/>
    <col min="806" max="1023" width="10.75" style="4"/>
    <col min="1024" max="1024" width="3.25" style="4" customWidth="1"/>
    <col min="1025" max="1025" width="5.5" style="4" customWidth="1"/>
    <col min="1026" max="1027" width="3.75" style="4" customWidth="1"/>
    <col min="1028" max="1028" width="0" style="4" hidden="1" customWidth="1"/>
    <col min="1029" max="1030" width="3.75" style="4" customWidth="1"/>
    <col min="1031" max="1031" width="53.75" style="4" customWidth="1"/>
    <col min="1032" max="1033" width="30.75" style="4" customWidth="1"/>
    <col min="1034" max="1034" width="2.75" style="4" customWidth="1"/>
    <col min="1035" max="1035" width="18" style="4" customWidth="1"/>
    <col min="1036" max="1036" width="2.75" style="4" customWidth="1"/>
    <col min="1037" max="1038" width="30.75" style="4" customWidth="1"/>
    <col min="1039" max="1039" width="2.75" style="4" customWidth="1"/>
    <col min="1040" max="1040" width="17" style="4" customWidth="1"/>
    <col min="1041" max="1041" width="2.75" style="4" customWidth="1"/>
    <col min="1042" max="1043" width="30.75" style="4" customWidth="1"/>
    <col min="1044" max="1044" width="2.75" style="4" customWidth="1"/>
    <col min="1045" max="1045" width="19.75" style="4" customWidth="1"/>
    <col min="1046" max="1046" width="2.75" style="4" customWidth="1"/>
    <col min="1047" max="1057" width="10.75" style="4"/>
    <col min="1058" max="1058" width="13.25" style="4" customWidth="1"/>
    <col min="1059" max="1060" width="10.75" style="4"/>
    <col min="1061" max="1061" width="18.25" style="4" bestFit="1" customWidth="1"/>
    <col min="1062" max="1279" width="10.75" style="4"/>
    <col min="1280" max="1280" width="3.25" style="4" customWidth="1"/>
    <col min="1281" max="1281" width="5.5" style="4" customWidth="1"/>
    <col min="1282" max="1283" width="3.75" style="4" customWidth="1"/>
    <col min="1284" max="1284" width="0" style="4" hidden="1" customWidth="1"/>
    <col min="1285" max="1286" width="3.75" style="4" customWidth="1"/>
    <col min="1287" max="1287" width="53.75" style="4" customWidth="1"/>
    <col min="1288" max="1289" width="30.75" style="4" customWidth="1"/>
    <col min="1290" max="1290" width="2.75" style="4" customWidth="1"/>
    <col min="1291" max="1291" width="18" style="4" customWidth="1"/>
    <col min="1292" max="1292" width="2.75" style="4" customWidth="1"/>
    <col min="1293" max="1294" width="30.75" style="4" customWidth="1"/>
    <col min="1295" max="1295" width="2.75" style="4" customWidth="1"/>
    <col min="1296" max="1296" width="17" style="4" customWidth="1"/>
    <col min="1297" max="1297" width="2.75" style="4" customWidth="1"/>
    <col min="1298" max="1299" width="30.75" style="4" customWidth="1"/>
    <col min="1300" max="1300" width="2.75" style="4" customWidth="1"/>
    <col min="1301" max="1301" width="19.75" style="4" customWidth="1"/>
    <col min="1302" max="1302" width="2.75" style="4" customWidth="1"/>
    <col min="1303" max="1313" width="10.75" style="4"/>
    <col min="1314" max="1314" width="13.25" style="4" customWidth="1"/>
    <col min="1315" max="1316" width="10.75" style="4"/>
    <col min="1317" max="1317" width="18.25" style="4" bestFit="1" customWidth="1"/>
    <col min="1318" max="1535" width="10.75" style="4"/>
    <col min="1536" max="1536" width="3.25" style="4" customWidth="1"/>
    <col min="1537" max="1537" width="5.5" style="4" customWidth="1"/>
    <col min="1538" max="1539" width="3.75" style="4" customWidth="1"/>
    <col min="1540" max="1540" width="0" style="4" hidden="1" customWidth="1"/>
    <col min="1541" max="1542" width="3.75" style="4" customWidth="1"/>
    <col min="1543" max="1543" width="53.75" style="4" customWidth="1"/>
    <col min="1544" max="1545" width="30.75" style="4" customWidth="1"/>
    <col min="1546" max="1546" width="2.75" style="4" customWidth="1"/>
    <col min="1547" max="1547" width="18" style="4" customWidth="1"/>
    <col min="1548" max="1548" width="2.75" style="4" customWidth="1"/>
    <col min="1549" max="1550" width="30.75" style="4" customWidth="1"/>
    <col min="1551" max="1551" width="2.75" style="4" customWidth="1"/>
    <col min="1552" max="1552" width="17" style="4" customWidth="1"/>
    <col min="1553" max="1553" width="2.75" style="4" customWidth="1"/>
    <col min="1554" max="1555" width="30.75" style="4" customWidth="1"/>
    <col min="1556" max="1556" width="2.75" style="4" customWidth="1"/>
    <col min="1557" max="1557" width="19.75" style="4" customWidth="1"/>
    <col min="1558" max="1558" width="2.75" style="4" customWidth="1"/>
    <col min="1559" max="1569" width="10.75" style="4"/>
    <col min="1570" max="1570" width="13.25" style="4" customWidth="1"/>
    <col min="1571" max="1572" width="10.75" style="4"/>
    <col min="1573" max="1573" width="18.25" style="4" bestFit="1" customWidth="1"/>
    <col min="1574" max="1791" width="10.75" style="4"/>
    <col min="1792" max="1792" width="3.25" style="4" customWidth="1"/>
    <col min="1793" max="1793" width="5.5" style="4" customWidth="1"/>
    <col min="1794" max="1795" width="3.75" style="4" customWidth="1"/>
    <col min="1796" max="1796" width="0" style="4" hidden="1" customWidth="1"/>
    <col min="1797" max="1798" width="3.75" style="4" customWidth="1"/>
    <col min="1799" max="1799" width="53.75" style="4" customWidth="1"/>
    <col min="1800" max="1801" width="30.75" style="4" customWidth="1"/>
    <col min="1802" max="1802" width="2.75" style="4" customWidth="1"/>
    <col min="1803" max="1803" width="18" style="4" customWidth="1"/>
    <col min="1804" max="1804" width="2.75" style="4" customWidth="1"/>
    <col min="1805" max="1806" width="30.75" style="4" customWidth="1"/>
    <col min="1807" max="1807" width="2.75" style="4" customWidth="1"/>
    <col min="1808" max="1808" width="17" style="4" customWidth="1"/>
    <col min="1809" max="1809" width="2.75" style="4" customWidth="1"/>
    <col min="1810" max="1811" width="30.75" style="4" customWidth="1"/>
    <col min="1812" max="1812" width="2.75" style="4" customWidth="1"/>
    <col min="1813" max="1813" width="19.75" style="4" customWidth="1"/>
    <col min="1814" max="1814" width="2.75" style="4" customWidth="1"/>
    <col min="1815" max="1825" width="10.75" style="4"/>
    <col min="1826" max="1826" width="13.25" style="4" customWidth="1"/>
    <col min="1827" max="1828" width="10.75" style="4"/>
    <col min="1829" max="1829" width="18.25" style="4" bestFit="1" customWidth="1"/>
    <col min="1830" max="2047" width="10.75" style="4"/>
    <col min="2048" max="2048" width="3.25" style="4" customWidth="1"/>
    <col min="2049" max="2049" width="5.5" style="4" customWidth="1"/>
    <col min="2050" max="2051" width="3.75" style="4" customWidth="1"/>
    <col min="2052" max="2052" width="0" style="4" hidden="1" customWidth="1"/>
    <col min="2053" max="2054" width="3.75" style="4" customWidth="1"/>
    <col min="2055" max="2055" width="53.75" style="4" customWidth="1"/>
    <col min="2056" max="2057" width="30.75" style="4" customWidth="1"/>
    <col min="2058" max="2058" width="2.75" style="4" customWidth="1"/>
    <col min="2059" max="2059" width="18" style="4" customWidth="1"/>
    <col min="2060" max="2060" width="2.75" style="4" customWidth="1"/>
    <col min="2061" max="2062" width="30.75" style="4" customWidth="1"/>
    <col min="2063" max="2063" width="2.75" style="4" customWidth="1"/>
    <col min="2064" max="2064" width="17" style="4" customWidth="1"/>
    <col min="2065" max="2065" width="2.75" style="4" customWidth="1"/>
    <col min="2066" max="2067" width="30.75" style="4" customWidth="1"/>
    <col min="2068" max="2068" width="2.75" style="4" customWidth="1"/>
    <col min="2069" max="2069" width="19.75" style="4" customWidth="1"/>
    <col min="2070" max="2070" width="2.75" style="4" customWidth="1"/>
    <col min="2071" max="2081" width="10.75" style="4"/>
    <col min="2082" max="2082" width="13.25" style="4" customWidth="1"/>
    <col min="2083" max="2084" width="10.75" style="4"/>
    <col min="2085" max="2085" width="18.25" style="4" bestFit="1" customWidth="1"/>
    <col min="2086" max="2303" width="10.75" style="4"/>
    <col min="2304" max="2304" width="3.25" style="4" customWidth="1"/>
    <col min="2305" max="2305" width="5.5" style="4" customWidth="1"/>
    <col min="2306" max="2307" width="3.75" style="4" customWidth="1"/>
    <col min="2308" max="2308" width="0" style="4" hidden="1" customWidth="1"/>
    <col min="2309" max="2310" width="3.75" style="4" customWidth="1"/>
    <col min="2311" max="2311" width="53.75" style="4" customWidth="1"/>
    <col min="2312" max="2313" width="30.75" style="4" customWidth="1"/>
    <col min="2314" max="2314" width="2.75" style="4" customWidth="1"/>
    <col min="2315" max="2315" width="18" style="4" customWidth="1"/>
    <col min="2316" max="2316" width="2.75" style="4" customWidth="1"/>
    <col min="2317" max="2318" width="30.75" style="4" customWidth="1"/>
    <col min="2319" max="2319" width="2.75" style="4" customWidth="1"/>
    <col min="2320" max="2320" width="17" style="4" customWidth="1"/>
    <col min="2321" max="2321" width="2.75" style="4" customWidth="1"/>
    <col min="2322" max="2323" width="30.75" style="4" customWidth="1"/>
    <col min="2324" max="2324" width="2.75" style="4" customWidth="1"/>
    <col min="2325" max="2325" width="19.75" style="4" customWidth="1"/>
    <col min="2326" max="2326" width="2.75" style="4" customWidth="1"/>
    <col min="2327" max="2337" width="10.75" style="4"/>
    <col min="2338" max="2338" width="13.25" style="4" customWidth="1"/>
    <col min="2339" max="2340" width="10.75" style="4"/>
    <col min="2341" max="2341" width="18.25" style="4" bestFit="1" customWidth="1"/>
    <col min="2342" max="2559" width="10.75" style="4"/>
    <col min="2560" max="2560" width="3.25" style="4" customWidth="1"/>
    <col min="2561" max="2561" width="5.5" style="4" customWidth="1"/>
    <col min="2562" max="2563" width="3.75" style="4" customWidth="1"/>
    <col min="2564" max="2564" width="0" style="4" hidden="1" customWidth="1"/>
    <col min="2565" max="2566" width="3.75" style="4" customWidth="1"/>
    <col min="2567" max="2567" width="53.75" style="4" customWidth="1"/>
    <col min="2568" max="2569" width="30.75" style="4" customWidth="1"/>
    <col min="2570" max="2570" width="2.75" style="4" customWidth="1"/>
    <col min="2571" max="2571" width="18" style="4" customWidth="1"/>
    <col min="2572" max="2572" width="2.75" style="4" customWidth="1"/>
    <col min="2573" max="2574" width="30.75" style="4" customWidth="1"/>
    <col min="2575" max="2575" width="2.75" style="4" customWidth="1"/>
    <col min="2576" max="2576" width="17" style="4" customWidth="1"/>
    <col min="2577" max="2577" width="2.75" style="4" customWidth="1"/>
    <col min="2578" max="2579" width="30.75" style="4" customWidth="1"/>
    <col min="2580" max="2580" width="2.75" style="4" customWidth="1"/>
    <col min="2581" max="2581" width="19.75" style="4" customWidth="1"/>
    <col min="2582" max="2582" width="2.75" style="4" customWidth="1"/>
    <col min="2583" max="2593" width="10.75" style="4"/>
    <col min="2594" max="2594" width="13.25" style="4" customWidth="1"/>
    <col min="2595" max="2596" width="10.75" style="4"/>
    <col min="2597" max="2597" width="18.25" style="4" bestFit="1" customWidth="1"/>
    <col min="2598" max="2815" width="10.75" style="4"/>
    <col min="2816" max="2816" width="3.25" style="4" customWidth="1"/>
    <col min="2817" max="2817" width="5.5" style="4" customWidth="1"/>
    <col min="2818" max="2819" width="3.75" style="4" customWidth="1"/>
    <col min="2820" max="2820" width="0" style="4" hidden="1" customWidth="1"/>
    <col min="2821" max="2822" width="3.75" style="4" customWidth="1"/>
    <col min="2823" max="2823" width="53.75" style="4" customWidth="1"/>
    <col min="2824" max="2825" width="30.75" style="4" customWidth="1"/>
    <col min="2826" max="2826" width="2.75" style="4" customWidth="1"/>
    <col min="2827" max="2827" width="18" style="4" customWidth="1"/>
    <col min="2828" max="2828" width="2.75" style="4" customWidth="1"/>
    <col min="2829" max="2830" width="30.75" style="4" customWidth="1"/>
    <col min="2831" max="2831" width="2.75" style="4" customWidth="1"/>
    <col min="2832" max="2832" width="17" style="4" customWidth="1"/>
    <col min="2833" max="2833" width="2.75" style="4" customWidth="1"/>
    <col min="2834" max="2835" width="30.75" style="4" customWidth="1"/>
    <col min="2836" max="2836" width="2.75" style="4" customWidth="1"/>
    <col min="2837" max="2837" width="19.75" style="4" customWidth="1"/>
    <col min="2838" max="2838" width="2.75" style="4" customWidth="1"/>
    <col min="2839" max="2849" width="10.75" style="4"/>
    <col min="2850" max="2850" width="13.25" style="4" customWidth="1"/>
    <col min="2851" max="2852" width="10.75" style="4"/>
    <col min="2853" max="2853" width="18.25" style="4" bestFit="1" customWidth="1"/>
    <col min="2854" max="3071" width="10.75" style="4"/>
    <col min="3072" max="3072" width="3.25" style="4" customWidth="1"/>
    <col min="3073" max="3073" width="5.5" style="4" customWidth="1"/>
    <col min="3074" max="3075" width="3.75" style="4" customWidth="1"/>
    <col min="3076" max="3076" width="0" style="4" hidden="1" customWidth="1"/>
    <col min="3077" max="3078" width="3.75" style="4" customWidth="1"/>
    <col min="3079" max="3079" width="53.75" style="4" customWidth="1"/>
    <col min="3080" max="3081" width="30.75" style="4" customWidth="1"/>
    <col min="3082" max="3082" width="2.75" style="4" customWidth="1"/>
    <col min="3083" max="3083" width="18" style="4" customWidth="1"/>
    <col min="3084" max="3084" width="2.75" style="4" customWidth="1"/>
    <col min="3085" max="3086" width="30.75" style="4" customWidth="1"/>
    <col min="3087" max="3087" width="2.75" style="4" customWidth="1"/>
    <col min="3088" max="3088" width="17" style="4" customWidth="1"/>
    <col min="3089" max="3089" width="2.75" style="4" customWidth="1"/>
    <col min="3090" max="3091" width="30.75" style="4" customWidth="1"/>
    <col min="3092" max="3092" width="2.75" style="4" customWidth="1"/>
    <col min="3093" max="3093" width="19.75" style="4" customWidth="1"/>
    <col min="3094" max="3094" width="2.75" style="4" customWidth="1"/>
    <col min="3095" max="3105" width="10.75" style="4"/>
    <col min="3106" max="3106" width="13.25" style="4" customWidth="1"/>
    <col min="3107" max="3108" width="10.75" style="4"/>
    <col min="3109" max="3109" width="18.25" style="4" bestFit="1" customWidth="1"/>
    <col min="3110" max="3327" width="10.75" style="4"/>
    <col min="3328" max="3328" width="3.25" style="4" customWidth="1"/>
    <col min="3329" max="3329" width="5.5" style="4" customWidth="1"/>
    <col min="3330" max="3331" width="3.75" style="4" customWidth="1"/>
    <col min="3332" max="3332" width="0" style="4" hidden="1" customWidth="1"/>
    <col min="3333" max="3334" width="3.75" style="4" customWidth="1"/>
    <col min="3335" max="3335" width="53.75" style="4" customWidth="1"/>
    <col min="3336" max="3337" width="30.75" style="4" customWidth="1"/>
    <col min="3338" max="3338" width="2.75" style="4" customWidth="1"/>
    <col min="3339" max="3339" width="18" style="4" customWidth="1"/>
    <col min="3340" max="3340" width="2.75" style="4" customWidth="1"/>
    <col min="3341" max="3342" width="30.75" style="4" customWidth="1"/>
    <col min="3343" max="3343" width="2.75" style="4" customWidth="1"/>
    <col min="3344" max="3344" width="17" style="4" customWidth="1"/>
    <col min="3345" max="3345" width="2.75" style="4" customWidth="1"/>
    <col min="3346" max="3347" width="30.75" style="4" customWidth="1"/>
    <col min="3348" max="3348" width="2.75" style="4" customWidth="1"/>
    <col min="3349" max="3349" width="19.75" style="4" customWidth="1"/>
    <col min="3350" max="3350" width="2.75" style="4" customWidth="1"/>
    <col min="3351" max="3361" width="10.75" style="4"/>
    <col min="3362" max="3362" width="13.25" style="4" customWidth="1"/>
    <col min="3363" max="3364" width="10.75" style="4"/>
    <col min="3365" max="3365" width="18.25" style="4" bestFit="1" customWidth="1"/>
    <col min="3366" max="3583" width="10.75" style="4"/>
    <col min="3584" max="3584" width="3.25" style="4" customWidth="1"/>
    <col min="3585" max="3585" width="5.5" style="4" customWidth="1"/>
    <col min="3586" max="3587" width="3.75" style="4" customWidth="1"/>
    <col min="3588" max="3588" width="0" style="4" hidden="1" customWidth="1"/>
    <col min="3589" max="3590" width="3.75" style="4" customWidth="1"/>
    <col min="3591" max="3591" width="53.75" style="4" customWidth="1"/>
    <col min="3592" max="3593" width="30.75" style="4" customWidth="1"/>
    <col min="3594" max="3594" width="2.75" style="4" customWidth="1"/>
    <col min="3595" max="3595" width="18" style="4" customWidth="1"/>
    <col min="3596" max="3596" width="2.75" style="4" customWidth="1"/>
    <col min="3597" max="3598" width="30.75" style="4" customWidth="1"/>
    <col min="3599" max="3599" width="2.75" style="4" customWidth="1"/>
    <col min="3600" max="3600" width="17" style="4" customWidth="1"/>
    <col min="3601" max="3601" width="2.75" style="4" customWidth="1"/>
    <col min="3602" max="3603" width="30.75" style="4" customWidth="1"/>
    <col min="3604" max="3604" width="2.75" style="4" customWidth="1"/>
    <col min="3605" max="3605" width="19.75" style="4" customWidth="1"/>
    <col min="3606" max="3606" width="2.75" style="4" customWidth="1"/>
    <col min="3607" max="3617" width="10.75" style="4"/>
    <col min="3618" max="3618" width="13.25" style="4" customWidth="1"/>
    <col min="3619" max="3620" width="10.75" style="4"/>
    <col min="3621" max="3621" width="18.25" style="4" bestFit="1" customWidth="1"/>
    <col min="3622" max="3839" width="10.75" style="4"/>
    <col min="3840" max="3840" width="3.25" style="4" customWidth="1"/>
    <col min="3841" max="3841" width="5.5" style="4" customWidth="1"/>
    <col min="3842" max="3843" width="3.75" style="4" customWidth="1"/>
    <col min="3844" max="3844" width="0" style="4" hidden="1" customWidth="1"/>
    <col min="3845" max="3846" width="3.75" style="4" customWidth="1"/>
    <col min="3847" max="3847" width="53.75" style="4" customWidth="1"/>
    <col min="3848" max="3849" width="30.75" style="4" customWidth="1"/>
    <col min="3850" max="3850" width="2.75" style="4" customWidth="1"/>
    <col min="3851" max="3851" width="18" style="4" customWidth="1"/>
    <col min="3852" max="3852" width="2.75" style="4" customWidth="1"/>
    <col min="3853" max="3854" width="30.75" style="4" customWidth="1"/>
    <col min="3855" max="3855" width="2.75" style="4" customWidth="1"/>
    <col min="3856" max="3856" width="17" style="4" customWidth="1"/>
    <col min="3857" max="3857" width="2.75" style="4" customWidth="1"/>
    <col min="3858" max="3859" width="30.75" style="4" customWidth="1"/>
    <col min="3860" max="3860" width="2.75" style="4" customWidth="1"/>
    <col min="3861" max="3861" width="19.75" style="4" customWidth="1"/>
    <col min="3862" max="3862" width="2.75" style="4" customWidth="1"/>
    <col min="3863" max="3873" width="10.75" style="4"/>
    <col min="3874" max="3874" width="13.25" style="4" customWidth="1"/>
    <col min="3875" max="3876" width="10.75" style="4"/>
    <col min="3877" max="3877" width="18.25" style="4" bestFit="1" customWidth="1"/>
    <col min="3878" max="4095" width="10.75" style="4"/>
    <col min="4096" max="4096" width="3.25" style="4" customWidth="1"/>
    <col min="4097" max="4097" width="5.5" style="4" customWidth="1"/>
    <col min="4098" max="4099" width="3.75" style="4" customWidth="1"/>
    <col min="4100" max="4100" width="0" style="4" hidden="1" customWidth="1"/>
    <col min="4101" max="4102" width="3.75" style="4" customWidth="1"/>
    <col min="4103" max="4103" width="53.75" style="4" customWidth="1"/>
    <col min="4104" max="4105" width="30.75" style="4" customWidth="1"/>
    <col min="4106" max="4106" width="2.75" style="4" customWidth="1"/>
    <col min="4107" max="4107" width="18" style="4" customWidth="1"/>
    <col min="4108" max="4108" width="2.75" style="4" customWidth="1"/>
    <col min="4109" max="4110" width="30.75" style="4" customWidth="1"/>
    <col min="4111" max="4111" width="2.75" style="4" customWidth="1"/>
    <col min="4112" max="4112" width="17" style="4" customWidth="1"/>
    <col min="4113" max="4113" width="2.75" style="4" customWidth="1"/>
    <col min="4114" max="4115" width="30.75" style="4" customWidth="1"/>
    <col min="4116" max="4116" width="2.75" style="4" customWidth="1"/>
    <col min="4117" max="4117" width="19.75" style="4" customWidth="1"/>
    <col min="4118" max="4118" width="2.75" style="4" customWidth="1"/>
    <col min="4119" max="4129" width="10.75" style="4"/>
    <col min="4130" max="4130" width="13.25" style="4" customWidth="1"/>
    <col min="4131" max="4132" width="10.75" style="4"/>
    <col min="4133" max="4133" width="18.25" style="4" bestFit="1" customWidth="1"/>
    <col min="4134" max="4351" width="10.75" style="4"/>
    <col min="4352" max="4352" width="3.25" style="4" customWidth="1"/>
    <col min="4353" max="4353" width="5.5" style="4" customWidth="1"/>
    <col min="4354" max="4355" width="3.75" style="4" customWidth="1"/>
    <col min="4356" max="4356" width="0" style="4" hidden="1" customWidth="1"/>
    <col min="4357" max="4358" width="3.75" style="4" customWidth="1"/>
    <col min="4359" max="4359" width="53.75" style="4" customWidth="1"/>
    <col min="4360" max="4361" width="30.75" style="4" customWidth="1"/>
    <col min="4362" max="4362" width="2.75" style="4" customWidth="1"/>
    <col min="4363" max="4363" width="18" style="4" customWidth="1"/>
    <col min="4364" max="4364" width="2.75" style="4" customWidth="1"/>
    <col min="4365" max="4366" width="30.75" style="4" customWidth="1"/>
    <col min="4367" max="4367" width="2.75" style="4" customWidth="1"/>
    <col min="4368" max="4368" width="17" style="4" customWidth="1"/>
    <col min="4369" max="4369" width="2.75" style="4" customWidth="1"/>
    <col min="4370" max="4371" width="30.75" style="4" customWidth="1"/>
    <col min="4372" max="4372" width="2.75" style="4" customWidth="1"/>
    <col min="4373" max="4373" width="19.75" style="4" customWidth="1"/>
    <col min="4374" max="4374" width="2.75" style="4" customWidth="1"/>
    <col min="4375" max="4385" width="10.75" style="4"/>
    <col min="4386" max="4386" width="13.25" style="4" customWidth="1"/>
    <col min="4387" max="4388" width="10.75" style="4"/>
    <col min="4389" max="4389" width="18.25" style="4" bestFit="1" customWidth="1"/>
    <col min="4390" max="4607" width="10.75" style="4"/>
    <col min="4608" max="4608" width="3.25" style="4" customWidth="1"/>
    <col min="4609" max="4609" width="5.5" style="4" customWidth="1"/>
    <col min="4610" max="4611" width="3.75" style="4" customWidth="1"/>
    <col min="4612" max="4612" width="0" style="4" hidden="1" customWidth="1"/>
    <col min="4613" max="4614" width="3.75" style="4" customWidth="1"/>
    <col min="4615" max="4615" width="53.75" style="4" customWidth="1"/>
    <col min="4616" max="4617" width="30.75" style="4" customWidth="1"/>
    <col min="4618" max="4618" width="2.75" style="4" customWidth="1"/>
    <col min="4619" max="4619" width="18" style="4" customWidth="1"/>
    <col min="4620" max="4620" width="2.75" style="4" customWidth="1"/>
    <col min="4621" max="4622" width="30.75" style="4" customWidth="1"/>
    <col min="4623" max="4623" width="2.75" style="4" customWidth="1"/>
    <col min="4624" max="4624" width="17" style="4" customWidth="1"/>
    <col min="4625" max="4625" width="2.75" style="4" customWidth="1"/>
    <col min="4626" max="4627" width="30.75" style="4" customWidth="1"/>
    <col min="4628" max="4628" width="2.75" style="4" customWidth="1"/>
    <col min="4629" max="4629" width="19.75" style="4" customWidth="1"/>
    <col min="4630" max="4630" width="2.75" style="4" customWidth="1"/>
    <col min="4631" max="4641" width="10.75" style="4"/>
    <col min="4642" max="4642" width="13.25" style="4" customWidth="1"/>
    <col min="4643" max="4644" width="10.75" style="4"/>
    <col min="4645" max="4645" width="18.25" style="4" bestFit="1" customWidth="1"/>
    <col min="4646" max="4863" width="10.75" style="4"/>
    <col min="4864" max="4864" width="3.25" style="4" customWidth="1"/>
    <col min="4865" max="4865" width="5.5" style="4" customWidth="1"/>
    <col min="4866" max="4867" width="3.75" style="4" customWidth="1"/>
    <col min="4868" max="4868" width="0" style="4" hidden="1" customWidth="1"/>
    <col min="4869" max="4870" width="3.75" style="4" customWidth="1"/>
    <col min="4871" max="4871" width="53.75" style="4" customWidth="1"/>
    <col min="4872" max="4873" width="30.75" style="4" customWidth="1"/>
    <col min="4874" max="4874" width="2.75" style="4" customWidth="1"/>
    <col min="4875" max="4875" width="18" style="4" customWidth="1"/>
    <col min="4876" max="4876" width="2.75" style="4" customWidth="1"/>
    <col min="4877" max="4878" width="30.75" style="4" customWidth="1"/>
    <col min="4879" max="4879" width="2.75" style="4" customWidth="1"/>
    <col min="4880" max="4880" width="17" style="4" customWidth="1"/>
    <col min="4881" max="4881" width="2.75" style="4" customWidth="1"/>
    <col min="4882" max="4883" width="30.75" style="4" customWidth="1"/>
    <col min="4884" max="4884" width="2.75" style="4" customWidth="1"/>
    <col min="4885" max="4885" width="19.75" style="4" customWidth="1"/>
    <col min="4886" max="4886" width="2.75" style="4" customWidth="1"/>
    <col min="4887" max="4897" width="10.75" style="4"/>
    <col min="4898" max="4898" width="13.25" style="4" customWidth="1"/>
    <col min="4899" max="4900" width="10.75" style="4"/>
    <col min="4901" max="4901" width="18.25" style="4" bestFit="1" customWidth="1"/>
    <col min="4902" max="5119" width="10.75" style="4"/>
    <col min="5120" max="5120" width="3.25" style="4" customWidth="1"/>
    <col min="5121" max="5121" width="5.5" style="4" customWidth="1"/>
    <col min="5122" max="5123" width="3.75" style="4" customWidth="1"/>
    <col min="5124" max="5124" width="0" style="4" hidden="1" customWidth="1"/>
    <col min="5125" max="5126" width="3.75" style="4" customWidth="1"/>
    <col min="5127" max="5127" width="53.75" style="4" customWidth="1"/>
    <col min="5128" max="5129" width="30.75" style="4" customWidth="1"/>
    <col min="5130" max="5130" width="2.75" style="4" customWidth="1"/>
    <col min="5131" max="5131" width="18" style="4" customWidth="1"/>
    <col min="5132" max="5132" width="2.75" style="4" customWidth="1"/>
    <col min="5133" max="5134" width="30.75" style="4" customWidth="1"/>
    <col min="5135" max="5135" width="2.75" style="4" customWidth="1"/>
    <col min="5136" max="5136" width="17" style="4" customWidth="1"/>
    <col min="5137" max="5137" width="2.75" style="4" customWidth="1"/>
    <col min="5138" max="5139" width="30.75" style="4" customWidth="1"/>
    <col min="5140" max="5140" width="2.75" style="4" customWidth="1"/>
    <col min="5141" max="5141" width="19.75" style="4" customWidth="1"/>
    <col min="5142" max="5142" width="2.75" style="4" customWidth="1"/>
    <col min="5143" max="5153" width="10.75" style="4"/>
    <col min="5154" max="5154" width="13.25" style="4" customWidth="1"/>
    <col min="5155" max="5156" width="10.75" style="4"/>
    <col min="5157" max="5157" width="18.25" style="4" bestFit="1" customWidth="1"/>
    <col min="5158" max="5375" width="10.75" style="4"/>
    <col min="5376" max="5376" width="3.25" style="4" customWidth="1"/>
    <col min="5377" max="5377" width="5.5" style="4" customWidth="1"/>
    <col min="5378" max="5379" width="3.75" style="4" customWidth="1"/>
    <col min="5380" max="5380" width="0" style="4" hidden="1" customWidth="1"/>
    <col min="5381" max="5382" width="3.75" style="4" customWidth="1"/>
    <col min="5383" max="5383" width="53.75" style="4" customWidth="1"/>
    <col min="5384" max="5385" width="30.75" style="4" customWidth="1"/>
    <col min="5386" max="5386" width="2.75" style="4" customWidth="1"/>
    <col min="5387" max="5387" width="18" style="4" customWidth="1"/>
    <col min="5388" max="5388" width="2.75" style="4" customWidth="1"/>
    <col min="5389" max="5390" width="30.75" style="4" customWidth="1"/>
    <col min="5391" max="5391" width="2.75" style="4" customWidth="1"/>
    <col min="5392" max="5392" width="17" style="4" customWidth="1"/>
    <col min="5393" max="5393" width="2.75" style="4" customWidth="1"/>
    <col min="5394" max="5395" width="30.75" style="4" customWidth="1"/>
    <col min="5396" max="5396" width="2.75" style="4" customWidth="1"/>
    <col min="5397" max="5397" width="19.75" style="4" customWidth="1"/>
    <col min="5398" max="5398" width="2.75" style="4" customWidth="1"/>
    <col min="5399" max="5409" width="10.75" style="4"/>
    <col min="5410" max="5410" width="13.25" style="4" customWidth="1"/>
    <col min="5411" max="5412" width="10.75" style="4"/>
    <col min="5413" max="5413" width="18.25" style="4" bestFit="1" customWidth="1"/>
    <col min="5414" max="5631" width="10.75" style="4"/>
    <col min="5632" max="5632" width="3.25" style="4" customWidth="1"/>
    <col min="5633" max="5633" width="5.5" style="4" customWidth="1"/>
    <col min="5634" max="5635" width="3.75" style="4" customWidth="1"/>
    <col min="5636" max="5636" width="0" style="4" hidden="1" customWidth="1"/>
    <col min="5637" max="5638" width="3.75" style="4" customWidth="1"/>
    <col min="5639" max="5639" width="53.75" style="4" customWidth="1"/>
    <col min="5640" max="5641" width="30.75" style="4" customWidth="1"/>
    <col min="5642" max="5642" width="2.75" style="4" customWidth="1"/>
    <col min="5643" max="5643" width="18" style="4" customWidth="1"/>
    <col min="5644" max="5644" width="2.75" style="4" customWidth="1"/>
    <col min="5645" max="5646" width="30.75" style="4" customWidth="1"/>
    <col min="5647" max="5647" width="2.75" style="4" customWidth="1"/>
    <col min="5648" max="5648" width="17" style="4" customWidth="1"/>
    <col min="5649" max="5649" width="2.75" style="4" customWidth="1"/>
    <col min="5650" max="5651" width="30.75" style="4" customWidth="1"/>
    <col min="5652" max="5652" width="2.75" style="4" customWidth="1"/>
    <col min="5653" max="5653" width="19.75" style="4" customWidth="1"/>
    <col min="5654" max="5654" width="2.75" style="4" customWidth="1"/>
    <col min="5655" max="5665" width="10.75" style="4"/>
    <col min="5666" max="5666" width="13.25" style="4" customWidth="1"/>
    <col min="5667" max="5668" width="10.75" style="4"/>
    <col min="5669" max="5669" width="18.25" style="4" bestFit="1" customWidth="1"/>
    <col min="5670" max="5887" width="10.75" style="4"/>
    <col min="5888" max="5888" width="3.25" style="4" customWidth="1"/>
    <col min="5889" max="5889" width="5.5" style="4" customWidth="1"/>
    <col min="5890" max="5891" width="3.75" style="4" customWidth="1"/>
    <col min="5892" max="5892" width="0" style="4" hidden="1" customWidth="1"/>
    <col min="5893" max="5894" width="3.75" style="4" customWidth="1"/>
    <col min="5895" max="5895" width="53.75" style="4" customWidth="1"/>
    <col min="5896" max="5897" width="30.75" style="4" customWidth="1"/>
    <col min="5898" max="5898" width="2.75" style="4" customWidth="1"/>
    <col min="5899" max="5899" width="18" style="4" customWidth="1"/>
    <col min="5900" max="5900" width="2.75" style="4" customWidth="1"/>
    <col min="5901" max="5902" width="30.75" style="4" customWidth="1"/>
    <col min="5903" max="5903" width="2.75" style="4" customWidth="1"/>
    <col min="5904" max="5904" width="17" style="4" customWidth="1"/>
    <col min="5905" max="5905" width="2.75" style="4" customWidth="1"/>
    <col min="5906" max="5907" width="30.75" style="4" customWidth="1"/>
    <col min="5908" max="5908" width="2.75" style="4" customWidth="1"/>
    <col min="5909" max="5909" width="19.75" style="4" customWidth="1"/>
    <col min="5910" max="5910" width="2.75" style="4" customWidth="1"/>
    <col min="5911" max="5921" width="10.75" style="4"/>
    <col min="5922" max="5922" width="13.25" style="4" customWidth="1"/>
    <col min="5923" max="5924" width="10.75" style="4"/>
    <col min="5925" max="5925" width="18.25" style="4" bestFit="1" customWidth="1"/>
    <col min="5926" max="6143" width="10.75" style="4"/>
    <col min="6144" max="6144" width="3.25" style="4" customWidth="1"/>
    <col min="6145" max="6145" width="5.5" style="4" customWidth="1"/>
    <col min="6146" max="6147" width="3.75" style="4" customWidth="1"/>
    <col min="6148" max="6148" width="0" style="4" hidden="1" customWidth="1"/>
    <col min="6149" max="6150" width="3.75" style="4" customWidth="1"/>
    <col min="6151" max="6151" width="53.75" style="4" customWidth="1"/>
    <col min="6152" max="6153" width="30.75" style="4" customWidth="1"/>
    <col min="6154" max="6154" width="2.75" style="4" customWidth="1"/>
    <col min="6155" max="6155" width="18" style="4" customWidth="1"/>
    <col min="6156" max="6156" width="2.75" style="4" customWidth="1"/>
    <col min="6157" max="6158" width="30.75" style="4" customWidth="1"/>
    <col min="6159" max="6159" width="2.75" style="4" customWidth="1"/>
    <col min="6160" max="6160" width="17" style="4" customWidth="1"/>
    <col min="6161" max="6161" width="2.75" style="4" customWidth="1"/>
    <col min="6162" max="6163" width="30.75" style="4" customWidth="1"/>
    <col min="6164" max="6164" width="2.75" style="4" customWidth="1"/>
    <col min="6165" max="6165" width="19.75" style="4" customWidth="1"/>
    <col min="6166" max="6166" width="2.75" style="4" customWidth="1"/>
    <col min="6167" max="6177" width="10.75" style="4"/>
    <col min="6178" max="6178" width="13.25" style="4" customWidth="1"/>
    <col min="6179" max="6180" width="10.75" style="4"/>
    <col min="6181" max="6181" width="18.25" style="4" bestFit="1" customWidth="1"/>
    <col min="6182" max="6399" width="10.75" style="4"/>
    <col min="6400" max="6400" width="3.25" style="4" customWidth="1"/>
    <col min="6401" max="6401" width="5.5" style="4" customWidth="1"/>
    <col min="6402" max="6403" width="3.75" style="4" customWidth="1"/>
    <col min="6404" max="6404" width="0" style="4" hidden="1" customWidth="1"/>
    <col min="6405" max="6406" width="3.75" style="4" customWidth="1"/>
    <col min="6407" max="6407" width="53.75" style="4" customWidth="1"/>
    <col min="6408" max="6409" width="30.75" style="4" customWidth="1"/>
    <col min="6410" max="6410" width="2.75" style="4" customWidth="1"/>
    <col min="6411" max="6411" width="18" style="4" customWidth="1"/>
    <col min="6412" max="6412" width="2.75" style="4" customWidth="1"/>
    <col min="6413" max="6414" width="30.75" style="4" customWidth="1"/>
    <col min="6415" max="6415" width="2.75" style="4" customWidth="1"/>
    <col min="6416" max="6416" width="17" style="4" customWidth="1"/>
    <col min="6417" max="6417" width="2.75" style="4" customWidth="1"/>
    <col min="6418" max="6419" width="30.75" style="4" customWidth="1"/>
    <col min="6420" max="6420" width="2.75" style="4" customWidth="1"/>
    <col min="6421" max="6421" width="19.75" style="4" customWidth="1"/>
    <col min="6422" max="6422" width="2.75" style="4" customWidth="1"/>
    <col min="6423" max="6433" width="10.75" style="4"/>
    <col min="6434" max="6434" width="13.25" style="4" customWidth="1"/>
    <col min="6435" max="6436" width="10.75" style="4"/>
    <col min="6437" max="6437" width="18.25" style="4" bestFit="1" customWidth="1"/>
    <col min="6438" max="6655" width="10.75" style="4"/>
    <col min="6656" max="6656" width="3.25" style="4" customWidth="1"/>
    <col min="6657" max="6657" width="5.5" style="4" customWidth="1"/>
    <col min="6658" max="6659" width="3.75" style="4" customWidth="1"/>
    <col min="6660" max="6660" width="0" style="4" hidden="1" customWidth="1"/>
    <col min="6661" max="6662" width="3.75" style="4" customWidth="1"/>
    <col min="6663" max="6663" width="53.75" style="4" customWidth="1"/>
    <col min="6664" max="6665" width="30.75" style="4" customWidth="1"/>
    <col min="6666" max="6666" width="2.75" style="4" customWidth="1"/>
    <col min="6667" max="6667" width="18" style="4" customWidth="1"/>
    <col min="6668" max="6668" width="2.75" style="4" customWidth="1"/>
    <col min="6669" max="6670" width="30.75" style="4" customWidth="1"/>
    <col min="6671" max="6671" width="2.75" style="4" customWidth="1"/>
    <col min="6672" max="6672" width="17" style="4" customWidth="1"/>
    <col min="6673" max="6673" width="2.75" style="4" customWidth="1"/>
    <col min="6674" max="6675" width="30.75" style="4" customWidth="1"/>
    <col min="6676" max="6676" width="2.75" style="4" customWidth="1"/>
    <col min="6677" max="6677" width="19.75" style="4" customWidth="1"/>
    <col min="6678" max="6678" width="2.75" style="4" customWidth="1"/>
    <col min="6679" max="6689" width="10.75" style="4"/>
    <col min="6690" max="6690" width="13.25" style="4" customWidth="1"/>
    <col min="6691" max="6692" width="10.75" style="4"/>
    <col min="6693" max="6693" width="18.25" style="4" bestFit="1" customWidth="1"/>
    <col min="6694" max="6911" width="10.75" style="4"/>
    <col min="6912" max="6912" width="3.25" style="4" customWidth="1"/>
    <col min="6913" max="6913" width="5.5" style="4" customWidth="1"/>
    <col min="6914" max="6915" width="3.75" style="4" customWidth="1"/>
    <col min="6916" max="6916" width="0" style="4" hidden="1" customWidth="1"/>
    <col min="6917" max="6918" width="3.75" style="4" customWidth="1"/>
    <col min="6919" max="6919" width="53.75" style="4" customWidth="1"/>
    <col min="6920" max="6921" width="30.75" style="4" customWidth="1"/>
    <col min="6922" max="6922" width="2.75" style="4" customWidth="1"/>
    <col min="6923" max="6923" width="18" style="4" customWidth="1"/>
    <col min="6924" max="6924" width="2.75" style="4" customWidth="1"/>
    <col min="6925" max="6926" width="30.75" style="4" customWidth="1"/>
    <col min="6927" max="6927" width="2.75" style="4" customWidth="1"/>
    <col min="6928" max="6928" width="17" style="4" customWidth="1"/>
    <col min="6929" max="6929" width="2.75" style="4" customWidth="1"/>
    <col min="6930" max="6931" width="30.75" style="4" customWidth="1"/>
    <col min="6932" max="6932" width="2.75" style="4" customWidth="1"/>
    <col min="6933" max="6933" width="19.75" style="4" customWidth="1"/>
    <col min="6934" max="6934" width="2.75" style="4" customWidth="1"/>
    <col min="6935" max="6945" width="10.75" style="4"/>
    <col min="6946" max="6946" width="13.25" style="4" customWidth="1"/>
    <col min="6947" max="6948" width="10.75" style="4"/>
    <col min="6949" max="6949" width="18.25" style="4" bestFit="1" customWidth="1"/>
    <col min="6950" max="7167" width="10.75" style="4"/>
    <col min="7168" max="7168" width="3.25" style="4" customWidth="1"/>
    <col min="7169" max="7169" width="5.5" style="4" customWidth="1"/>
    <col min="7170" max="7171" width="3.75" style="4" customWidth="1"/>
    <col min="7172" max="7172" width="0" style="4" hidden="1" customWidth="1"/>
    <col min="7173" max="7174" width="3.75" style="4" customWidth="1"/>
    <col min="7175" max="7175" width="53.75" style="4" customWidth="1"/>
    <col min="7176" max="7177" width="30.75" style="4" customWidth="1"/>
    <col min="7178" max="7178" width="2.75" style="4" customWidth="1"/>
    <col min="7179" max="7179" width="18" style="4" customWidth="1"/>
    <col min="7180" max="7180" width="2.75" style="4" customWidth="1"/>
    <col min="7181" max="7182" width="30.75" style="4" customWidth="1"/>
    <col min="7183" max="7183" width="2.75" style="4" customWidth="1"/>
    <col min="7184" max="7184" width="17" style="4" customWidth="1"/>
    <col min="7185" max="7185" width="2.75" style="4" customWidth="1"/>
    <col min="7186" max="7187" width="30.75" style="4" customWidth="1"/>
    <col min="7188" max="7188" width="2.75" style="4" customWidth="1"/>
    <col min="7189" max="7189" width="19.75" style="4" customWidth="1"/>
    <col min="7190" max="7190" width="2.75" style="4" customWidth="1"/>
    <col min="7191" max="7201" width="10.75" style="4"/>
    <col min="7202" max="7202" width="13.25" style="4" customWidth="1"/>
    <col min="7203" max="7204" width="10.75" style="4"/>
    <col min="7205" max="7205" width="18.25" style="4" bestFit="1" customWidth="1"/>
    <col min="7206" max="7423" width="10.75" style="4"/>
    <col min="7424" max="7424" width="3.25" style="4" customWidth="1"/>
    <col min="7425" max="7425" width="5.5" style="4" customWidth="1"/>
    <col min="7426" max="7427" width="3.75" style="4" customWidth="1"/>
    <col min="7428" max="7428" width="0" style="4" hidden="1" customWidth="1"/>
    <col min="7429" max="7430" width="3.75" style="4" customWidth="1"/>
    <col min="7431" max="7431" width="53.75" style="4" customWidth="1"/>
    <col min="7432" max="7433" width="30.75" style="4" customWidth="1"/>
    <col min="7434" max="7434" width="2.75" style="4" customWidth="1"/>
    <col min="7435" max="7435" width="18" style="4" customWidth="1"/>
    <col min="7436" max="7436" width="2.75" style="4" customWidth="1"/>
    <col min="7437" max="7438" width="30.75" style="4" customWidth="1"/>
    <col min="7439" max="7439" width="2.75" style="4" customWidth="1"/>
    <col min="7440" max="7440" width="17" style="4" customWidth="1"/>
    <col min="7441" max="7441" width="2.75" style="4" customWidth="1"/>
    <col min="7442" max="7443" width="30.75" style="4" customWidth="1"/>
    <col min="7444" max="7444" width="2.75" style="4" customWidth="1"/>
    <col min="7445" max="7445" width="19.75" style="4" customWidth="1"/>
    <col min="7446" max="7446" width="2.75" style="4" customWidth="1"/>
    <col min="7447" max="7457" width="10.75" style="4"/>
    <col min="7458" max="7458" width="13.25" style="4" customWidth="1"/>
    <col min="7459" max="7460" width="10.75" style="4"/>
    <col min="7461" max="7461" width="18.25" style="4" bestFit="1" customWidth="1"/>
    <col min="7462" max="7679" width="10.75" style="4"/>
    <col min="7680" max="7680" width="3.25" style="4" customWidth="1"/>
    <col min="7681" max="7681" width="5.5" style="4" customWidth="1"/>
    <col min="7682" max="7683" width="3.75" style="4" customWidth="1"/>
    <col min="7684" max="7684" width="0" style="4" hidden="1" customWidth="1"/>
    <col min="7685" max="7686" width="3.75" style="4" customWidth="1"/>
    <col min="7687" max="7687" width="53.75" style="4" customWidth="1"/>
    <col min="7688" max="7689" width="30.75" style="4" customWidth="1"/>
    <col min="7690" max="7690" width="2.75" style="4" customWidth="1"/>
    <col min="7691" max="7691" width="18" style="4" customWidth="1"/>
    <col min="7692" max="7692" width="2.75" style="4" customWidth="1"/>
    <col min="7693" max="7694" width="30.75" style="4" customWidth="1"/>
    <col min="7695" max="7695" width="2.75" style="4" customWidth="1"/>
    <col min="7696" max="7696" width="17" style="4" customWidth="1"/>
    <col min="7697" max="7697" width="2.75" style="4" customWidth="1"/>
    <col min="7698" max="7699" width="30.75" style="4" customWidth="1"/>
    <col min="7700" max="7700" width="2.75" style="4" customWidth="1"/>
    <col min="7701" max="7701" width="19.75" style="4" customWidth="1"/>
    <col min="7702" max="7702" width="2.75" style="4" customWidth="1"/>
    <col min="7703" max="7713" width="10.75" style="4"/>
    <col min="7714" max="7714" width="13.25" style="4" customWidth="1"/>
    <col min="7715" max="7716" width="10.75" style="4"/>
    <col min="7717" max="7717" width="18.25" style="4" bestFit="1" customWidth="1"/>
    <col min="7718" max="7935" width="10.75" style="4"/>
    <col min="7936" max="7936" width="3.25" style="4" customWidth="1"/>
    <col min="7937" max="7937" width="5.5" style="4" customWidth="1"/>
    <col min="7938" max="7939" width="3.75" style="4" customWidth="1"/>
    <col min="7940" max="7940" width="0" style="4" hidden="1" customWidth="1"/>
    <col min="7941" max="7942" width="3.75" style="4" customWidth="1"/>
    <col min="7943" max="7943" width="53.75" style="4" customWidth="1"/>
    <col min="7944" max="7945" width="30.75" style="4" customWidth="1"/>
    <col min="7946" max="7946" width="2.75" style="4" customWidth="1"/>
    <col min="7947" max="7947" width="18" style="4" customWidth="1"/>
    <col min="7948" max="7948" width="2.75" style="4" customWidth="1"/>
    <col min="7949" max="7950" width="30.75" style="4" customWidth="1"/>
    <col min="7951" max="7951" width="2.75" style="4" customWidth="1"/>
    <col min="7952" max="7952" width="17" style="4" customWidth="1"/>
    <col min="7953" max="7953" width="2.75" style="4" customWidth="1"/>
    <col min="7954" max="7955" width="30.75" style="4" customWidth="1"/>
    <col min="7956" max="7956" width="2.75" style="4" customWidth="1"/>
    <col min="7957" max="7957" width="19.75" style="4" customWidth="1"/>
    <col min="7958" max="7958" width="2.75" style="4" customWidth="1"/>
    <col min="7959" max="7969" width="10.75" style="4"/>
    <col min="7970" max="7970" width="13.25" style="4" customWidth="1"/>
    <col min="7971" max="7972" width="10.75" style="4"/>
    <col min="7973" max="7973" width="18.25" style="4" bestFit="1" customWidth="1"/>
    <col min="7974" max="8191" width="10.75" style="4"/>
    <col min="8192" max="8192" width="3.25" style="4" customWidth="1"/>
    <col min="8193" max="8193" width="5.5" style="4" customWidth="1"/>
    <col min="8194" max="8195" width="3.75" style="4" customWidth="1"/>
    <col min="8196" max="8196" width="0" style="4" hidden="1" customWidth="1"/>
    <col min="8197" max="8198" width="3.75" style="4" customWidth="1"/>
    <col min="8199" max="8199" width="53.75" style="4" customWidth="1"/>
    <col min="8200" max="8201" width="30.75" style="4" customWidth="1"/>
    <col min="8202" max="8202" width="2.75" style="4" customWidth="1"/>
    <col min="8203" max="8203" width="18" style="4" customWidth="1"/>
    <col min="8204" max="8204" width="2.75" style="4" customWidth="1"/>
    <col min="8205" max="8206" width="30.75" style="4" customWidth="1"/>
    <col min="8207" max="8207" width="2.75" style="4" customWidth="1"/>
    <col min="8208" max="8208" width="17" style="4" customWidth="1"/>
    <col min="8209" max="8209" width="2.75" style="4" customWidth="1"/>
    <col min="8210" max="8211" width="30.75" style="4" customWidth="1"/>
    <col min="8212" max="8212" width="2.75" style="4" customWidth="1"/>
    <col min="8213" max="8213" width="19.75" style="4" customWidth="1"/>
    <col min="8214" max="8214" width="2.75" style="4" customWidth="1"/>
    <col min="8215" max="8225" width="10.75" style="4"/>
    <col min="8226" max="8226" width="13.25" style="4" customWidth="1"/>
    <col min="8227" max="8228" width="10.75" style="4"/>
    <col min="8229" max="8229" width="18.25" style="4" bestFit="1" customWidth="1"/>
    <col min="8230" max="8447" width="10.75" style="4"/>
    <col min="8448" max="8448" width="3.25" style="4" customWidth="1"/>
    <col min="8449" max="8449" width="5.5" style="4" customWidth="1"/>
    <col min="8450" max="8451" width="3.75" style="4" customWidth="1"/>
    <col min="8452" max="8452" width="0" style="4" hidden="1" customWidth="1"/>
    <col min="8453" max="8454" width="3.75" style="4" customWidth="1"/>
    <col min="8455" max="8455" width="53.75" style="4" customWidth="1"/>
    <col min="8456" max="8457" width="30.75" style="4" customWidth="1"/>
    <col min="8458" max="8458" width="2.75" style="4" customWidth="1"/>
    <col min="8459" max="8459" width="18" style="4" customWidth="1"/>
    <col min="8460" max="8460" width="2.75" style="4" customWidth="1"/>
    <col min="8461" max="8462" width="30.75" style="4" customWidth="1"/>
    <col min="8463" max="8463" width="2.75" style="4" customWidth="1"/>
    <col min="8464" max="8464" width="17" style="4" customWidth="1"/>
    <col min="8465" max="8465" width="2.75" style="4" customWidth="1"/>
    <col min="8466" max="8467" width="30.75" style="4" customWidth="1"/>
    <col min="8468" max="8468" width="2.75" style="4" customWidth="1"/>
    <col min="8469" max="8469" width="19.75" style="4" customWidth="1"/>
    <col min="8470" max="8470" width="2.75" style="4" customWidth="1"/>
    <col min="8471" max="8481" width="10.75" style="4"/>
    <col min="8482" max="8482" width="13.25" style="4" customWidth="1"/>
    <col min="8483" max="8484" width="10.75" style="4"/>
    <col min="8485" max="8485" width="18.25" style="4" bestFit="1" customWidth="1"/>
    <col min="8486" max="8703" width="10.75" style="4"/>
    <col min="8704" max="8704" width="3.25" style="4" customWidth="1"/>
    <col min="8705" max="8705" width="5.5" style="4" customWidth="1"/>
    <col min="8706" max="8707" width="3.75" style="4" customWidth="1"/>
    <col min="8708" max="8708" width="0" style="4" hidden="1" customWidth="1"/>
    <col min="8709" max="8710" width="3.75" style="4" customWidth="1"/>
    <col min="8711" max="8711" width="53.75" style="4" customWidth="1"/>
    <col min="8712" max="8713" width="30.75" style="4" customWidth="1"/>
    <col min="8714" max="8714" width="2.75" style="4" customWidth="1"/>
    <col min="8715" max="8715" width="18" style="4" customWidth="1"/>
    <col min="8716" max="8716" width="2.75" style="4" customWidth="1"/>
    <col min="8717" max="8718" width="30.75" style="4" customWidth="1"/>
    <col min="8719" max="8719" width="2.75" style="4" customWidth="1"/>
    <col min="8720" max="8720" width="17" style="4" customWidth="1"/>
    <col min="8721" max="8721" width="2.75" style="4" customWidth="1"/>
    <col min="8722" max="8723" width="30.75" style="4" customWidth="1"/>
    <col min="8724" max="8724" width="2.75" style="4" customWidth="1"/>
    <col min="8725" max="8725" width="19.75" style="4" customWidth="1"/>
    <col min="8726" max="8726" width="2.75" style="4" customWidth="1"/>
    <col min="8727" max="8737" width="10.75" style="4"/>
    <col min="8738" max="8738" width="13.25" style="4" customWidth="1"/>
    <col min="8739" max="8740" width="10.75" style="4"/>
    <col min="8741" max="8741" width="18.25" style="4" bestFit="1" customWidth="1"/>
    <col min="8742" max="8959" width="10.75" style="4"/>
    <col min="8960" max="8960" width="3.25" style="4" customWidth="1"/>
    <col min="8961" max="8961" width="5.5" style="4" customWidth="1"/>
    <col min="8962" max="8963" width="3.75" style="4" customWidth="1"/>
    <col min="8964" max="8964" width="0" style="4" hidden="1" customWidth="1"/>
    <col min="8965" max="8966" width="3.75" style="4" customWidth="1"/>
    <col min="8967" max="8967" width="53.75" style="4" customWidth="1"/>
    <col min="8968" max="8969" width="30.75" style="4" customWidth="1"/>
    <col min="8970" max="8970" width="2.75" style="4" customWidth="1"/>
    <col min="8971" max="8971" width="18" style="4" customWidth="1"/>
    <col min="8972" max="8972" width="2.75" style="4" customWidth="1"/>
    <col min="8973" max="8974" width="30.75" style="4" customWidth="1"/>
    <col min="8975" max="8975" width="2.75" style="4" customWidth="1"/>
    <col min="8976" max="8976" width="17" style="4" customWidth="1"/>
    <col min="8977" max="8977" width="2.75" style="4" customWidth="1"/>
    <col min="8978" max="8979" width="30.75" style="4" customWidth="1"/>
    <col min="8980" max="8980" width="2.75" style="4" customWidth="1"/>
    <col min="8981" max="8981" width="19.75" style="4" customWidth="1"/>
    <col min="8982" max="8982" width="2.75" style="4" customWidth="1"/>
    <col min="8983" max="8993" width="10.75" style="4"/>
    <col min="8994" max="8994" width="13.25" style="4" customWidth="1"/>
    <col min="8995" max="8996" width="10.75" style="4"/>
    <col min="8997" max="8997" width="18.25" style="4" bestFit="1" customWidth="1"/>
    <col min="8998" max="9215" width="10.75" style="4"/>
    <col min="9216" max="9216" width="3.25" style="4" customWidth="1"/>
    <col min="9217" max="9217" width="5.5" style="4" customWidth="1"/>
    <col min="9218" max="9219" width="3.75" style="4" customWidth="1"/>
    <col min="9220" max="9220" width="0" style="4" hidden="1" customWidth="1"/>
    <col min="9221" max="9222" width="3.75" style="4" customWidth="1"/>
    <col min="9223" max="9223" width="53.75" style="4" customWidth="1"/>
    <col min="9224" max="9225" width="30.75" style="4" customWidth="1"/>
    <col min="9226" max="9226" width="2.75" style="4" customWidth="1"/>
    <col min="9227" max="9227" width="18" style="4" customWidth="1"/>
    <col min="9228" max="9228" width="2.75" style="4" customWidth="1"/>
    <col min="9229" max="9230" width="30.75" style="4" customWidth="1"/>
    <col min="9231" max="9231" width="2.75" style="4" customWidth="1"/>
    <col min="9232" max="9232" width="17" style="4" customWidth="1"/>
    <col min="9233" max="9233" width="2.75" style="4" customWidth="1"/>
    <col min="9234" max="9235" width="30.75" style="4" customWidth="1"/>
    <col min="9236" max="9236" width="2.75" style="4" customWidth="1"/>
    <col min="9237" max="9237" width="19.75" style="4" customWidth="1"/>
    <col min="9238" max="9238" width="2.75" style="4" customWidth="1"/>
    <col min="9239" max="9249" width="10.75" style="4"/>
    <col min="9250" max="9250" width="13.25" style="4" customWidth="1"/>
    <col min="9251" max="9252" width="10.75" style="4"/>
    <col min="9253" max="9253" width="18.25" style="4" bestFit="1" customWidth="1"/>
    <col min="9254" max="9471" width="10.75" style="4"/>
    <col min="9472" max="9472" width="3.25" style="4" customWidth="1"/>
    <col min="9473" max="9473" width="5.5" style="4" customWidth="1"/>
    <col min="9474" max="9475" width="3.75" style="4" customWidth="1"/>
    <col min="9476" max="9476" width="0" style="4" hidden="1" customWidth="1"/>
    <col min="9477" max="9478" width="3.75" style="4" customWidth="1"/>
    <col min="9479" max="9479" width="53.75" style="4" customWidth="1"/>
    <col min="9480" max="9481" width="30.75" style="4" customWidth="1"/>
    <col min="9482" max="9482" width="2.75" style="4" customWidth="1"/>
    <col min="9483" max="9483" width="18" style="4" customWidth="1"/>
    <col min="9484" max="9484" width="2.75" style="4" customWidth="1"/>
    <col min="9485" max="9486" width="30.75" style="4" customWidth="1"/>
    <col min="9487" max="9487" width="2.75" style="4" customWidth="1"/>
    <col min="9488" max="9488" width="17" style="4" customWidth="1"/>
    <col min="9489" max="9489" width="2.75" style="4" customWidth="1"/>
    <col min="9490" max="9491" width="30.75" style="4" customWidth="1"/>
    <col min="9492" max="9492" width="2.75" style="4" customWidth="1"/>
    <col min="9493" max="9493" width="19.75" style="4" customWidth="1"/>
    <col min="9494" max="9494" width="2.75" style="4" customWidth="1"/>
    <col min="9495" max="9505" width="10.75" style="4"/>
    <col min="9506" max="9506" width="13.25" style="4" customWidth="1"/>
    <col min="9507" max="9508" width="10.75" style="4"/>
    <col min="9509" max="9509" width="18.25" style="4" bestFit="1" customWidth="1"/>
    <col min="9510" max="9727" width="10.75" style="4"/>
    <col min="9728" max="9728" width="3.25" style="4" customWidth="1"/>
    <col min="9729" max="9729" width="5.5" style="4" customWidth="1"/>
    <col min="9730" max="9731" width="3.75" style="4" customWidth="1"/>
    <col min="9732" max="9732" width="0" style="4" hidden="1" customWidth="1"/>
    <col min="9733" max="9734" width="3.75" style="4" customWidth="1"/>
    <col min="9735" max="9735" width="53.75" style="4" customWidth="1"/>
    <col min="9736" max="9737" width="30.75" style="4" customWidth="1"/>
    <col min="9738" max="9738" width="2.75" style="4" customWidth="1"/>
    <col min="9739" max="9739" width="18" style="4" customWidth="1"/>
    <col min="9740" max="9740" width="2.75" style="4" customWidth="1"/>
    <col min="9741" max="9742" width="30.75" style="4" customWidth="1"/>
    <col min="9743" max="9743" width="2.75" style="4" customWidth="1"/>
    <col min="9744" max="9744" width="17" style="4" customWidth="1"/>
    <col min="9745" max="9745" width="2.75" style="4" customWidth="1"/>
    <col min="9746" max="9747" width="30.75" style="4" customWidth="1"/>
    <col min="9748" max="9748" width="2.75" style="4" customWidth="1"/>
    <col min="9749" max="9749" width="19.75" style="4" customWidth="1"/>
    <col min="9750" max="9750" width="2.75" style="4" customWidth="1"/>
    <col min="9751" max="9761" width="10.75" style="4"/>
    <col min="9762" max="9762" width="13.25" style="4" customWidth="1"/>
    <col min="9763" max="9764" width="10.75" style="4"/>
    <col min="9765" max="9765" width="18.25" style="4" bestFit="1" customWidth="1"/>
    <col min="9766" max="9983" width="10.75" style="4"/>
    <col min="9984" max="9984" width="3.25" style="4" customWidth="1"/>
    <col min="9985" max="9985" width="5.5" style="4" customWidth="1"/>
    <col min="9986" max="9987" width="3.75" style="4" customWidth="1"/>
    <col min="9988" max="9988" width="0" style="4" hidden="1" customWidth="1"/>
    <col min="9989" max="9990" width="3.75" style="4" customWidth="1"/>
    <col min="9991" max="9991" width="53.75" style="4" customWidth="1"/>
    <col min="9992" max="9993" width="30.75" style="4" customWidth="1"/>
    <col min="9994" max="9994" width="2.75" style="4" customWidth="1"/>
    <col min="9995" max="9995" width="18" style="4" customWidth="1"/>
    <col min="9996" max="9996" width="2.75" style="4" customWidth="1"/>
    <col min="9997" max="9998" width="30.75" style="4" customWidth="1"/>
    <col min="9999" max="9999" width="2.75" style="4" customWidth="1"/>
    <col min="10000" max="10000" width="17" style="4" customWidth="1"/>
    <col min="10001" max="10001" width="2.75" style="4" customWidth="1"/>
    <col min="10002" max="10003" width="30.75" style="4" customWidth="1"/>
    <col min="10004" max="10004" width="2.75" style="4" customWidth="1"/>
    <col min="10005" max="10005" width="19.75" style="4" customWidth="1"/>
    <col min="10006" max="10006" width="2.75" style="4" customWidth="1"/>
    <col min="10007" max="10017" width="10.75" style="4"/>
    <col min="10018" max="10018" width="13.25" style="4" customWidth="1"/>
    <col min="10019" max="10020" width="10.75" style="4"/>
    <col min="10021" max="10021" width="18.25" style="4" bestFit="1" customWidth="1"/>
    <col min="10022" max="10239" width="10.75" style="4"/>
    <col min="10240" max="10240" width="3.25" style="4" customWidth="1"/>
    <col min="10241" max="10241" width="5.5" style="4" customWidth="1"/>
    <col min="10242" max="10243" width="3.75" style="4" customWidth="1"/>
    <col min="10244" max="10244" width="0" style="4" hidden="1" customWidth="1"/>
    <col min="10245" max="10246" width="3.75" style="4" customWidth="1"/>
    <col min="10247" max="10247" width="53.75" style="4" customWidth="1"/>
    <col min="10248" max="10249" width="30.75" style="4" customWidth="1"/>
    <col min="10250" max="10250" width="2.75" style="4" customWidth="1"/>
    <col min="10251" max="10251" width="18" style="4" customWidth="1"/>
    <col min="10252" max="10252" width="2.75" style="4" customWidth="1"/>
    <col min="10253" max="10254" width="30.75" style="4" customWidth="1"/>
    <col min="10255" max="10255" width="2.75" style="4" customWidth="1"/>
    <col min="10256" max="10256" width="17" style="4" customWidth="1"/>
    <col min="10257" max="10257" width="2.75" style="4" customWidth="1"/>
    <col min="10258" max="10259" width="30.75" style="4" customWidth="1"/>
    <col min="10260" max="10260" width="2.75" style="4" customWidth="1"/>
    <col min="10261" max="10261" width="19.75" style="4" customWidth="1"/>
    <col min="10262" max="10262" width="2.75" style="4" customWidth="1"/>
    <col min="10263" max="10273" width="10.75" style="4"/>
    <col min="10274" max="10274" width="13.25" style="4" customWidth="1"/>
    <col min="10275" max="10276" width="10.75" style="4"/>
    <col min="10277" max="10277" width="18.25" style="4" bestFit="1" customWidth="1"/>
    <col min="10278" max="10495" width="10.75" style="4"/>
    <col min="10496" max="10496" width="3.25" style="4" customWidth="1"/>
    <col min="10497" max="10497" width="5.5" style="4" customWidth="1"/>
    <col min="10498" max="10499" width="3.75" style="4" customWidth="1"/>
    <col min="10500" max="10500" width="0" style="4" hidden="1" customWidth="1"/>
    <col min="10501" max="10502" width="3.75" style="4" customWidth="1"/>
    <col min="10503" max="10503" width="53.75" style="4" customWidth="1"/>
    <col min="10504" max="10505" width="30.75" style="4" customWidth="1"/>
    <col min="10506" max="10506" width="2.75" style="4" customWidth="1"/>
    <col min="10507" max="10507" width="18" style="4" customWidth="1"/>
    <col min="10508" max="10508" width="2.75" style="4" customWidth="1"/>
    <col min="10509" max="10510" width="30.75" style="4" customWidth="1"/>
    <col min="10511" max="10511" width="2.75" style="4" customWidth="1"/>
    <col min="10512" max="10512" width="17" style="4" customWidth="1"/>
    <col min="10513" max="10513" width="2.75" style="4" customWidth="1"/>
    <col min="10514" max="10515" width="30.75" style="4" customWidth="1"/>
    <col min="10516" max="10516" width="2.75" style="4" customWidth="1"/>
    <col min="10517" max="10517" width="19.75" style="4" customWidth="1"/>
    <col min="10518" max="10518" width="2.75" style="4" customWidth="1"/>
    <col min="10519" max="10529" width="10.75" style="4"/>
    <col min="10530" max="10530" width="13.25" style="4" customWidth="1"/>
    <col min="10531" max="10532" width="10.75" style="4"/>
    <col min="10533" max="10533" width="18.25" style="4" bestFit="1" customWidth="1"/>
    <col min="10534" max="10751" width="10.75" style="4"/>
    <col min="10752" max="10752" width="3.25" style="4" customWidth="1"/>
    <col min="10753" max="10753" width="5.5" style="4" customWidth="1"/>
    <col min="10754" max="10755" width="3.75" style="4" customWidth="1"/>
    <col min="10756" max="10756" width="0" style="4" hidden="1" customWidth="1"/>
    <col min="10757" max="10758" width="3.75" style="4" customWidth="1"/>
    <col min="10759" max="10759" width="53.75" style="4" customWidth="1"/>
    <col min="10760" max="10761" width="30.75" style="4" customWidth="1"/>
    <col min="10762" max="10762" width="2.75" style="4" customWidth="1"/>
    <col min="10763" max="10763" width="18" style="4" customWidth="1"/>
    <col min="10764" max="10764" width="2.75" style="4" customWidth="1"/>
    <col min="10765" max="10766" width="30.75" style="4" customWidth="1"/>
    <col min="10767" max="10767" width="2.75" style="4" customWidth="1"/>
    <col min="10768" max="10768" width="17" style="4" customWidth="1"/>
    <col min="10769" max="10769" width="2.75" style="4" customWidth="1"/>
    <col min="10770" max="10771" width="30.75" style="4" customWidth="1"/>
    <col min="10772" max="10772" width="2.75" style="4" customWidth="1"/>
    <col min="10773" max="10773" width="19.75" style="4" customWidth="1"/>
    <col min="10774" max="10774" width="2.75" style="4" customWidth="1"/>
    <col min="10775" max="10785" width="10.75" style="4"/>
    <col min="10786" max="10786" width="13.25" style="4" customWidth="1"/>
    <col min="10787" max="10788" width="10.75" style="4"/>
    <col min="10789" max="10789" width="18.25" style="4" bestFit="1" customWidth="1"/>
    <col min="10790" max="11007" width="10.75" style="4"/>
    <col min="11008" max="11008" width="3.25" style="4" customWidth="1"/>
    <col min="11009" max="11009" width="5.5" style="4" customWidth="1"/>
    <col min="11010" max="11011" width="3.75" style="4" customWidth="1"/>
    <col min="11012" max="11012" width="0" style="4" hidden="1" customWidth="1"/>
    <col min="11013" max="11014" width="3.75" style="4" customWidth="1"/>
    <col min="11015" max="11015" width="53.75" style="4" customWidth="1"/>
    <col min="11016" max="11017" width="30.75" style="4" customWidth="1"/>
    <col min="11018" max="11018" width="2.75" style="4" customWidth="1"/>
    <col min="11019" max="11019" width="18" style="4" customWidth="1"/>
    <col min="11020" max="11020" width="2.75" style="4" customWidth="1"/>
    <col min="11021" max="11022" width="30.75" style="4" customWidth="1"/>
    <col min="11023" max="11023" width="2.75" style="4" customWidth="1"/>
    <col min="11024" max="11024" width="17" style="4" customWidth="1"/>
    <col min="11025" max="11025" width="2.75" style="4" customWidth="1"/>
    <col min="11026" max="11027" width="30.75" style="4" customWidth="1"/>
    <col min="11028" max="11028" width="2.75" style="4" customWidth="1"/>
    <col min="11029" max="11029" width="19.75" style="4" customWidth="1"/>
    <col min="11030" max="11030" width="2.75" style="4" customWidth="1"/>
    <col min="11031" max="11041" width="10.75" style="4"/>
    <col min="11042" max="11042" width="13.25" style="4" customWidth="1"/>
    <col min="11043" max="11044" width="10.75" style="4"/>
    <col min="11045" max="11045" width="18.25" style="4" bestFit="1" customWidth="1"/>
    <col min="11046" max="11263" width="10.75" style="4"/>
    <col min="11264" max="11264" width="3.25" style="4" customWidth="1"/>
    <col min="11265" max="11265" width="5.5" style="4" customWidth="1"/>
    <col min="11266" max="11267" width="3.75" style="4" customWidth="1"/>
    <col min="11268" max="11268" width="0" style="4" hidden="1" customWidth="1"/>
    <col min="11269" max="11270" width="3.75" style="4" customWidth="1"/>
    <col min="11271" max="11271" width="53.75" style="4" customWidth="1"/>
    <col min="11272" max="11273" width="30.75" style="4" customWidth="1"/>
    <col min="11274" max="11274" width="2.75" style="4" customWidth="1"/>
    <col min="11275" max="11275" width="18" style="4" customWidth="1"/>
    <col min="11276" max="11276" width="2.75" style="4" customWidth="1"/>
    <col min="11277" max="11278" width="30.75" style="4" customWidth="1"/>
    <col min="11279" max="11279" width="2.75" style="4" customWidth="1"/>
    <col min="11280" max="11280" width="17" style="4" customWidth="1"/>
    <col min="11281" max="11281" width="2.75" style="4" customWidth="1"/>
    <col min="11282" max="11283" width="30.75" style="4" customWidth="1"/>
    <col min="11284" max="11284" width="2.75" style="4" customWidth="1"/>
    <col min="11285" max="11285" width="19.75" style="4" customWidth="1"/>
    <col min="11286" max="11286" width="2.75" style="4" customWidth="1"/>
    <col min="11287" max="11297" width="10.75" style="4"/>
    <col min="11298" max="11298" width="13.25" style="4" customWidth="1"/>
    <col min="11299" max="11300" width="10.75" style="4"/>
    <col min="11301" max="11301" width="18.25" style="4" bestFit="1" customWidth="1"/>
    <col min="11302" max="11519" width="10.75" style="4"/>
    <col min="11520" max="11520" width="3.25" style="4" customWidth="1"/>
    <col min="11521" max="11521" width="5.5" style="4" customWidth="1"/>
    <col min="11522" max="11523" width="3.75" style="4" customWidth="1"/>
    <col min="11524" max="11524" width="0" style="4" hidden="1" customWidth="1"/>
    <col min="11525" max="11526" width="3.75" style="4" customWidth="1"/>
    <col min="11527" max="11527" width="53.75" style="4" customWidth="1"/>
    <col min="11528" max="11529" width="30.75" style="4" customWidth="1"/>
    <col min="11530" max="11530" width="2.75" style="4" customWidth="1"/>
    <col min="11531" max="11531" width="18" style="4" customWidth="1"/>
    <col min="11532" max="11532" width="2.75" style="4" customWidth="1"/>
    <col min="11533" max="11534" width="30.75" style="4" customWidth="1"/>
    <col min="11535" max="11535" width="2.75" style="4" customWidth="1"/>
    <col min="11536" max="11536" width="17" style="4" customWidth="1"/>
    <col min="11537" max="11537" width="2.75" style="4" customWidth="1"/>
    <col min="11538" max="11539" width="30.75" style="4" customWidth="1"/>
    <col min="11540" max="11540" width="2.75" style="4" customWidth="1"/>
    <col min="11541" max="11541" width="19.75" style="4" customWidth="1"/>
    <col min="11542" max="11542" width="2.75" style="4" customWidth="1"/>
    <col min="11543" max="11553" width="10.75" style="4"/>
    <col min="11554" max="11554" width="13.25" style="4" customWidth="1"/>
    <col min="11555" max="11556" width="10.75" style="4"/>
    <col min="11557" max="11557" width="18.25" style="4" bestFit="1" customWidth="1"/>
    <col min="11558" max="11775" width="10.75" style="4"/>
    <col min="11776" max="11776" width="3.25" style="4" customWidth="1"/>
    <col min="11777" max="11777" width="5.5" style="4" customWidth="1"/>
    <col min="11778" max="11779" width="3.75" style="4" customWidth="1"/>
    <col min="11780" max="11780" width="0" style="4" hidden="1" customWidth="1"/>
    <col min="11781" max="11782" width="3.75" style="4" customWidth="1"/>
    <col min="11783" max="11783" width="53.75" style="4" customWidth="1"/>
    <col min="11784" max="11785" width="30.75" style="4" customWidth="1"/>
    <col min="11786" max="11786" width="2.75" style="4" customWidth="1"/>
    <col min="11787" max="11787" width="18" style="4" customWidth="1"/>
    <col min="11788" max="11788" width="2.75" style="4" customWidth="1"/>
    <col min="11789" max="11790" width="30.75" style="4" customWidth="1"/>
    <col min="11791" max="11791" width="2.75" style="4" customWidth="1"/>
    <col min="11792" max="11792" width="17" style="4" customWidth="1"/>
    <col min="11793" max="11793" width="2.75" style="4" customWidth="1"/>
    <col min="11794" max="11795" width="30.75" style="4" customWidth="1"/>
    <col min="11796" max="11796" width="2.75" style="4" customWidth="1"/>
    <col min="11797" max="11797" width="19.75" style="4" customWidth="1"/>
    <col min="11798" max="11798" width="2.75" style="4" customWidth="1"/>
    <col min="11799" max="11809" width="10.75" style="4"/>
    <col min="11810" max="11810" width="13.25" style="4" customWidth="1"/>
    <col min="11811" max="11812" width="10.75" style="4"/>
    <col min="11813" max="11813" width="18.25" style="4" bestFit="1" customWidth="1"/>
    <col min="11814" max="12031" width="10.75" style="4"/>
    <col min="12032" max="12032" width="3.25" style="4" customWidth="1"/>
    <col min="12033" max="12033" width="5.5" style="4" customWidth="1"/>
    <col min="12034" max="12035" width="3.75" style="4" customWidth="1"/>
    <col min="12036" max="12036" width="0" style="4" hidden="1" customWidth="1"/>
    <col min="12037" max="12038" width="3.75" style="4" customWidth="1"/>
    <col min="12039" max="12039" width="53.75" style="4" customWidth="1"/>
    <col min="12040" max="12041" width="30.75" style="4" customWidth="1"/>
    <col min="12042" max="12042" width="2.75" style="4" customWidth="1"/>
    <col min="12043" max="12043" width="18" style="4" customWidth="1"/>
    <col min="12044" max="12044" width="2.75" style="4" customWidth="1"/>
    <col min="12045" max="12046" width="30.75" style="4" customWidth="1"/>
    <col min="12047" max="12047" width="2.75" style="4" customWidth="1"/>
    <col min="12048" max="12048" width="17" style="4" customWidth="1"/>
    <col min="12049" max="12049" width="2.75" style="4" customWidth="1"/>
    <col min="12050" max="12051" width="30.75" style="4" customWidth="1"/>
    <col min="12052" max="12052" width="2.75" style="4" customWidth="1"/>
    <col min="12053" max="12053" width="19.75" style="4" customWidth="1"/>
    <col min="12054" max="12054" width="2.75" style="4" customWidth="1"/>
    <col min="12055" max="12065" width="10.75" style="4"/>
    <col min="12066" max="12066" width="13.25" style="4" customWidth="1"/>
    <col min="12067" max="12068" width="10.75" style="4"/>
    <col min="12069" max="12069" width="18.25" style="4" bestFit="1" customWidth="1"/>
    <col min="12070" max="12287" width="10.75" style="4"/>
    <col min="12288" max="12288" width="3.25" style="4" customWidth="1"/>
    <col min="12289" max="12289" width="5.5" style="4" customWidth="1"/>
    <col min="12290" max="12291" width="3.75" style="4" customWidth="1"/>
    <col min="12292" max="12292" width="0" style="4" hidden="1" customWidth="1"/>
    <col min="12293" max="12294" width="3.75" style="4" customWidth="1"/>
    <col min="12295" max="12295" width="53.75" style="4" customWidth="1"/>
    <col min="12296" max="12297" width="30.75" style="4" customWidth="1"/>
    <col min="12298" max="12298" width="2.75" style="4" customWidth="1"/>
    <col min="12299" max="12299" width="18" style="4" customWidth="1"/>
    <col min="12300" max="12300" width="2.75" style="4" customWidth="1"/>
    <col min="12301" max="12302" width="30.75" style="4" customWidth="1"/>
    <col min="12303" max="12303" width="2.75" style="4" customWidth="1"/>
    <col min="12304" max="12304" width="17" style="4" customWidth="1"/>
    <col min="12305" max="12305" width="2.75" style="4" customWidth="1"/>
    <col min="12306" max="12307" width="30.75" style="4" customWidth="1"/>
    <col min="12308" max="12308" width="2.75" style="4" customWidth="1"/>
    <col min="12309" max="12309" width="19.75" style="4" customWidth="1"/>
    <col min="12310" max="12310" width="2.75" style="4" customWidth="1"/>
    <col min="12311" max="12321" width="10.75" style="4"/>
    <col min="12322" max="12322" width="13.25" style="4" customWidth="1"/>
    <col min="12323" max="12324" width="10.75" style="4"/>
    <col min="12325" max="12325" width="18.25" style="4" bestFit="1" customWidth="1"/>
    <col min="12326" max="12543" width="10.75" style="4"/>
    <col min="12544" max="12544" width="3.25" style="4" customWidth="1"/>
    <col min="12545" max="12545" width="5.5" style="4" customWidth="1"/>
    <col min="12546" max="12547" width="3.75" style="4" customWidth="1"/>
    <col min="12548" max="12548" width="0" style="4" hidden="1" customWidth="1"/>
    <col min="12549" max="12550" width="3.75" style="4" customWidth="1"/>
    <col min="12551" max="12551" width="53.75" style="4" customWidth="1"/>
    <col min="12552" max="12553" width="30.75" style="4" customWidth="1"/>
    <col min="12554" max="12554" width="2.75" style="4" customWidth="1"/>
    <col min="12555" max="12555" width="18" style="4" customWidth="1"/>
    <col min="12556" max="12556" width="2.75" style="4" customWidth="1"/>
    <col min="12557" max="12558" width="30.75" style="4" customWidth="1"/>
    <col min="12559" max="12559" width="2.75" style="4" customWidth="1"/>
    <col min="12560" max="12560" width="17" style="4" customWidth="1"/>
    <col min="12561" max="12561" width="2.75" style="4" customWidth="1"/>
    <col min="12562" max="12563" width="30.75" style="4" customWidth="1"/>
    <col min="12564" max="12564" width="2.75" style="4" customWidth="1"/>
    <col min="12565" max="12565" width="19.75" style="4" customWidth="1"/>
    <col min="12566" max="12566" width="2.75" style="4" customWidth="1"/>
    <col min="12567" max="12577" width="10.75" style="4"/>
    <col min="12578" max="12578" width="13.25" style="4" customWidth="1"/>
    <col min="12579" max="12580" width="10.75" style="4"/>
    <col min="12581" max="12581" width="18.25" style="4" bestFit="1" customWidth="1"/>
    <col min="12582" max="12799" width="10.75" style="4"/>
    <col min="12800" max="12800" width="3.25" style="4" customWidth="1"/>
    <col min="12801" max="12801" width="5.5" style="4" customWidth="1"/>
    <col min="12802" max="12803" width="3.75" style="4" customWidth="1"/>
    <col min="12804" max="12804" width="0" style="4" hidden="1" customWidth="1"/>
    <col min="12805" max="12806" width="3.75" style="4" customWidth="1"/>
    <col min="12807" max="12807" width="53.75" style="4" customWidth="1"/>
    <col min="12808" max="12809" width="30.75" style="4" customWidth="1"/>
    <col min="12810" max="12810" width="2.75" style="4" customWidth="1"/>
    <col min="12811" max="12811" width="18" style="4" customWidth="1"/>
    <col min="12812" max="12812" width="2.75" style="4" customWidth="1"/>
    <col min="12813" max="12814" width="30.75" style="4" customWidth="1"/>
    <col min="12815" max="12815" width="2.75" style="4" customWidth="1"/>
    <col min="12816" max="12816" width="17" style="4" customWidth="1"/>
    <col min="12817" max="12817" width="2.75" style="4" customWidth="1"/>
    <col min="12818" max="12819" width="30.75" style="4" customWidth="1"/>
    <col min="12820" max="12820" width="2.75" style="4" customWidth="1"/>
    <col min="12821" max="12821" width="19.75" style="4" customWidth="1"/>
    <col min="12822" max="12822" width="2.75" style="4" customWidth="1"/>
    <col min="12823" max="12833" width="10.75" style="4"/>
    <col min="12834" max="12834" width="13.25" style="4" customWidth="1"/>
    <col min="12835" max="12836" width="10.75" style="4"/>
    <col min="12837" max="12837" width="18.25" style="4" bestFit="1" customWidth="1"/>
    <col min="12838" max="13055" width="10.75" style="4"/>
    <col min="13056" max="13056" width="3.25" style="4" customWidth="1"/>
    <col min="13057" max="13057" width="5.5" style="4" customWidth="1"/>
    <col min="13058" max="13059" width="3.75" style="4" customWidth="1"/>
    <col min="13060" max="13060" width="0" style="4" hidden="1" customWidth="1"/>
    <col min="13061" max="13062" width="3.75" style="4" customWidth="1"/>
    <col min="13063" max="13063" width="53.75" style="4" customWidth="1"/>
    <col min="13064" max="13065" width="30.75" style="4" customWidth="1"/>
    <col min="13066" max="13066" width="2.75" style="4" customWidth="1"/>
    <col min="13067" max="13067" width="18" style="4" customWidth="1"/>
    <col min="13068" max="13068" width="2.75" style="4" customWidth="1"/>
    <col min="13069" max="13070" width="30.75" style="4" customWidth="1"/>
    <col min="13071" max="13071" width="2.75" style="4" customWidth="1"/>
    <col min="13072" max="13072" width="17" style="4" customWidth="1"/>
    <col min="13073" max="13073" width="2.75" style="4" customWidth="1"/>
    <col min="13074" max="13075" width="30.75" style="4" customWidth="1"/>
    <col min="13076" max="13076" width="2.75" style="4" customWidth="1"/>
    <col min="13077" max="13077" width="19.75" style="4" customWidth="1"/>
    <col min="13078" max="13078" width="2.75" style="4" customWidth="1"/>
    <col min="13079" max="13089" width="10.75" style="4"/>
    <col min="13090" max="13090" width="13.25" style="4" customWidth="1"/>
    <col min="13091" max="13092" width="10.75" style="4"/>
    <col min="13093" max="13093" width="18.25" style="4" bestFit="1" customWidth="1"/>
    <col min="13094" max="13311" width="10.75" style="4"/>
    <col min="13312" max="13312" width="3.25" style="4" customWidth="1"/>
    <col min="13313" max="13313" width="5.5" style="4" customWidth="1"/>
    <col min="13314" max="13315" width="3.75" style="4" customWidth="1"/>
    <col min="13316" max="13316" width="0" style="4" hidden="1" customWidth="1"/>
    <col min="13317" max="13318" width="3.75" style="4" customWidth="1"/>
    <col min="13319" max="13319" width="53.75" style="4" customWidth="1"/>
    <col min="13320" max="13321" width="30.75" style="4" customWidth="1"/>
    <col min="13322" max="13322" width="2.75" style="4" customWidth="1"/>
    <col min="13323" max="13323" width="18" style="4" customWidth="1"/>
    <col min="13324" max="13324" width="2.75" style="4" customWidth="1"/>
    <col min="13325" max="13326" width="30.75" style="4" customWidth="1"/>
    <col min="13327" max="13327" width="2.75" style="4" customWidth="1"/>
    <col min="13328" max="13328" width="17" style="4" customWidth="1"/>
    <col min="13329" max="13329" width="2.75" style="4" customWidth="1"/>
    <col min="13330" max="13331" width="30.75" style="4" customWidth="1"/>
    <col min="13332" max="13332" width="2.75" style="4" customWidth="1"/>
    <col min="13333" max="13333" width="19.75" style="4" customWidth="1"/>
    <col min="13334" max="13334" width="2.75" style="4" customWidth="1"/>
    <col min="13335" max="13345" width="10.75" style="4"/>
    <col min="13346" max="13346" width="13.25" style="4" customWidth="1"/>
    <col min="13347" max="13348" width="10.75" style="4"/>
    <col min="13349" max="13349" width="18.25" style="4" bestFit="1" customWidth="1"/>
    <col min="13350" max="13567" width="10.75" style="4"/>
    <col min="13568" max="13568" width="3.25" style="4" customWidth="1"/>
    <col min="13569" max="13569" width="5.5" style="4" customWidth="1"/>
    <col min="13570" max="13571" width="3.75" style="4" customWidth="1"/>
    <col min="13572" max="13572" width="0" style="4" hidden="1" customWidth="1"/>
    <col min="13573" max="13574" width="3.75" style="4" customWidth="1"/>
    <col min="13575" max="13575" width="53.75" style="4" customWidth="1"/>
    <col min="13576" max="13577" width="30.75" style="4" customWidth="1"/>
    <col min="13578" max="13578" width="2.75" style="4" customWidth="1"/>
    <col min="13579" max="13579" width="18" style="4" customWidth="1"/>
    <col min="13580" max="13580" width="2.75" style="4" customWidth="1"/>
    <col min="13581" max="13582" width="30.75" style="4" customWidth="1"/>
    <col min="13583" max="13583" width="2.75" style="4" customWidth="1"/>
    <col min="13584" max="13584" width="17" style="4" customWidth="1"/>
    <col min="13585" max="13585" width="2.75" style="4" customWidth="1"/>
    <col min="13586" max="13587" width="30.75" style="4" customWidth="1"/>
    <col min="13588" max="13588" width="2.75" style="4" customWidth="1"/>
    <col min="13589" max="13589" width="19.75" style="4" customWidth="1"/>
    <col min="13590" max="13590" width="2.75" style="4" customWidth="1"/>
    <col min="13591" max="13601" width="10.75" style="4"/>
    <col min="13602" max="13602" width="13.25" style="4" customWidth="1"/>
    <col min="13603" max="13604" width="10.75" style="4"/>
    <col min="13605" max="13605" width="18.25" style="4" bestFit="1" customWidth="1"/>
    <col min="13606" max="13823" width="10.75" style="4"/>
    <col min="13824" max="13824" width="3.25" style="4" customWidth="1"/>
    <col min="13825" max="13825" width="5.5" style="4" customWidth="1"/>
    <col min="13826" max="13827" width="3.75" style="4" customWidth="1"/>
    <col min="13828" max="13828" width="0" style="4" hidden="1" customWidth="1"/>
    <col min="13829" max="13830" width="3.75" style="4" customWidth="1"/>
    <col min="13831" max="13831" width="53.75" style="4" customWidth="1"/>
    <col min="13832" max="13833" width="30.75" style="4" customWidth="1"/>
    <col min="13834" max="13834" width="2.75" style="4" customWidth="1"/>
    <col min="13835" max="13835" width="18" style="4" customWidth="1"/>
    <col min="13836" max="13836" width="2.75" style="4" customWidth="1"/>
    <col min="13837" max="13838" width="30.75" style="4" customWidth="1"/>
    <col min="13839" max="13839" width="2.75" style="4" customWidth="1"/>
    <col min="13840" max="13840" width="17" style="4" customWidth="1"/>
    <col min="13841" max="13841" width="2.75" style="4" customWidth="1"/>
    <col min="13842" max="13843" width="30.75" style="4" customWidth="1"/>
    <col min="13844" max="13844" width="2.75" style="4" customWidth="1"/>
    <col min="13845" max="13845" width="19.75" style="4" customWidth="1"/>
    <col min="13846" max="13846" width="2.75" style="4" customWidth="1"/>
    <col min="13847" max="13857" width="10.75" style="4"/>
    <col min="13858" max="13858" width="13.25" style="4" customWidth="1"/>
    <col min="13859" max="13860" width="10.75" style="4"/>
    <col min="13861" max="13861" width="18.25" style="4" bestFit="1" customWidth="1"/>
    <col min="13862" max="14079" width="10.75" style="4"/>
    <col min="14080" max="14080" width="3.25" style="4" customWidth="1"/>
    <col min="14081" max="14081" width="5.5" style="4" customWidth="1"/>
    <col min="14082" max="14083" width="3.75" style="4" customWidth="1"/>
    <col min="14084" max="14084" width="0" style="4" hidden="1" customWidth="1"/>
    <col min="14085" max="14086" width="3.75" style="4" customWidth="1"/>
    <col min="14087" max="14087" width="53.75" style="4" customWidth="1"/>
    <col min="14088" max="14089" width="30.75" style="4" customWidth="1"/>
    <col min="14090" max="14090" width="2.75" style="4" customWidth="1"/>
    <col min="14091" max="14091" width="18" style="4" customWidth="1"/>
    <col min="14092" max="14092" width="2.75" style="4" customWidth="1"/>
    <col min="14093" max="14094" width="30.75" style="4" customWidth="1"/>
    <col min="14095" max="14095" width="2.75" style="4" customWidth="1"/>
    <col min="14096" max="14096" width="17" style="4" customWidth="1"/>
    <col min="14097" max="14097" width="2.75" style="4" customWidth="1"/>
    <col min="14098" max="14099" width="30.75" style="4" customWidth="1"/>
    <col min="14100" max="14100" width="2.75" style="4" customWidth="1"/>
    <col min="14101" max="14101" width="19.75" style="4" customWidth="1"/>
    <col min="14102" max="14102" width="2.75" style="4" customWidth="1"/>
    <col min="14103" max="14113" width="10.75" style="4"/>
    <col min="14114" max="14114" width="13.25" style="4" customWidth="1"/>
    <col min="14115" max="14116" width="10.75" style="4"/>
    <col min="14117" max="14117" width="18.25" style="4" bestFit="1" customWidth="1"/>
    <col min="14118" max="14335" width="10.75" style="4"/>
    <col min="14336" max="14336" width="3.25" style="4" customWidth="1"/>
    <col min="14337" max="14337" width="5.5" style="4" customWidth="1"/>
    <col min="14338" max="14339" width="3.75" style="4" customWidth="1"/>
    <col min="14340" max="14340" width="0" style="4" hidden="1" customWidth="1"/>
    <col min="14341" max="14342" width="3.75" style="4" customWidth="1"/>
    <col min="14343" max="14343" width="53.75" style="4" customWidth="1"/>
    <col min="14344" max="14345" width="30.75" style="4" customWidth="1"/>
    <col min="14346" max="14346" width="2.75" style="4" customWidth="1"/>
    <col min="14347" max="14347" width="18" style="4" customWidth="1"/>
    <col min="14348" max="14348" width="2.75" style="4" customWidth="1"/>
    <col min="14349" max="14350" width="30.75" style="4" customWidth="1"/>
    <col min="14351" max="14351" width="2.75" style="4" customWidth="1"/>
    <col min="14352" max="14352" width="17" style="4" customWidth="1"/>
    <col min="14353" max="14353" width="2.75" style="4" customWidth="1"/>
    <col min="14354" max="14355" width="30.75" style="4" customWidth="1"/>
    <col min="14356" max="14356" width="2.75" style="4" customWidth="1"/>
    <col min="14357" max="14357" width="19.75" style="4" customWidth="1"/>
    <col min="14358" max="14358" width="2.75" style="4" customWidth="1"/>
    <col min="14359" max="14369" width="10.75" style="4"/>
    <col min="14370" max="14370" width="13.25" style="4" customWidth="1"/>
    <col min="14371" max="14372" width="10.75" style="4"/>
    <col min="14373" max="14373" width="18.25" style="4" bestFit="1" customWidth="1"/>
    <col min="14374" max="14591" width="10.75" style="4"/>
    <col min="14592" max="14592" width="3.25" style="4" customWidth="1"/>
    <col min="14593" max="14593" width="5.5" style="4" customWidth="1"/>
    <col min="14594" max="14595" width="3.75" style="4" customWidth="1"/>
    <col min="14596" max="14596" width="0" style="4" hidden="1" customWidth="1"/>
    <col min="14597" max="14598" width="3.75" style="4" customWidth="1"/>
    <col min="14599" max="14599" width="53.75" style="4" customWidth="1"/>
    <col min="14600" max="14601" width="30.75" style="4" customWidth="1"/>
    <col min="14602" max="14602" width="2.75" style="4" customWidth="1"/>
    <col min="14603" max="14603" width="18" style="4" customWidth="1"/>
    <col min="14604" max="14604" width="2.75" style="4" customWidth="1"/>
    <col min="14605" max="14606" width="30.75" style="4" customWidth="1"/>
    <col min="14607" max="14607" width="2.75" style="4" customWidth="1"/>
    <col min="14608" max="14608" width="17" style="4" customWidth="1"/>
    <col min="14609" max="14609" width="2.75" style="4" customWidth="1"/>
    <col min="14610" max="14611" width="30.75" style="4" customWidth="1"/>
    <col min="14612" max="14612" width="2.75" style="4" customWidth="1"/>
    <col min="14613" max="14613" width="19.75" style="4" customWidth="1"/>
    <col min="14614" max="14614" width="2.75" style="4" customWidth="1"/>
    <col min="14615" max="14625" width="10.75" style="4"/>
    <col min="14626" max="14626" width="13.25" style="4" customWidth="1"/>
    <col min="14627" max="14628" width="10.75" style="4"/>
    <col min="14629" max="14629" width="18.25" style="4" bestFit="1" customWidth="1"/>
    <col min="14630" max="14847" width="10.75" style="4"/>
    <col min="14848" max="14848" width="3.25" style="4" customWidth="1"/>
    <col min="14849" max="14849" width="5.5" style="4" customWidth="1"/>
    <col min="14850" max="14851" width="3.75" style="4" customWidth="1"/>
    <col min="14852" max="14852" width="0" style="4" hidden="1" customWidth="1"/>
    <col min="14853" max="14854" width="3.75" style="4" customWidth="1"/>
    <col min="14855" max="14855" width="53.75" style="4" customWidth="1"/>
    <col min="14856" max="14857" width="30.75" style="4" customWidth="1"/>
    <col min="14858" max="14858" width="2.75" style="4" customWidth="1"/>
    <col min="14859" max="14859" width="18" style="4" customWidth="1"/>
    <col min="14860" max="14860" width="2.75" style="4" customWidth="1"/>
    <col min="14861" max="14862" width="30.75" style="4" customWidth="1"/>
    <col min="14863" max="14863" width="2.75" style="4" customWidth="1"/>
    <col min="14864" max="14864" width="17" style="4" customWidth="1"/>
    <col min="14865" max="14865" width="2.75" style="4" customWidth="1"/>
    <col min="14866" max="14867" width="30.75" style="4" customWidth="1"/>
    <col min="14868" max="14868" width="2.75" style="4" customWidth="1"/>
    <col min="14869" max="14869" width="19.75" style="4" customWidth="1"/>
    <col min="14870" max="14870" width="2.75" style="4" customWidth="1"/>
    <col min="14871" max="14881" width="10.75" style="4"/>
    <col min="14882" max="14882" width="13.25" style="4" customWidth="1"/>
    <col min="14883" max="14884" width="10.75" style="4"/>
    <col min="14885" max="14885" width="18.25" style="4" bestFit="1" customWidth="1"/>
    <col min="14886" max="15103" width="10.75" style="4"/>
    <col min="15104" max="15104" width="3.25" style="4" customWidth="1"/>
    <col min="15105" max="15105" width="5.5" style="4" customWidth="1"/>
    <col min="15106" max="15107" width="3.75" style="4" customWidth="1"/>
    <col min="15108" max="15108" width="0" style="4" hidden="1" customWidth="1"/>
    <col min="15109" max="15110" width="3.75" style="4" customWidth="1"/>
    <col min="15111" max="15111" width="53.75" style="4" customWidth="1"/>
    <col min="15112" max="15113" width="30.75" style="4" customWidth="1"/>
    <col min="15114" max="15114" width="2.75" style="4" customWidth="1"/>
    <col min="15115" max="15115" width="18" style="4" customWidth="1"/>
    <col min="15116" max="15116" width="2.75" style="4" customWidth="1"/>
    <col min="15117" max="15118" width="30.75" style="4" customWidth="1"/>
    <col min="15119" max="15119" width="2.75" style="4" customWidth="1"/>
    <col min="15120" max="15120" width="17" style="4" customWidth="1"/>
    <col min="15121" max="15121" width="2.75" style="4" customWidth="1"/>
    <col min="15122" max="15123" width="30.75" style="4" customWidth="1"/>
    <col min="15124" max="15124" width="2.75" style="4" customWidth="1"/>
    <col min="15125" max="15125" width="19.75" style="4" customWidth="1"/>
    <col min="15126" max="15126" width="2.75" style="4" customWidth="1"/>
    <col min="15127" max="15137" width="10.75" style="4"/>
    <col min="15138" max="15138" width="13.25" style="4" customWidth="1"/>
    <col min="15139" max="15140" width="10.75" style="4"/>
    <col min="15141" max="15141" width="18.25" style="4" bestFit="1" customWidth="1"/>
    <col min="15142" max="15359" width="10.75" style="4"/>
    <col min="15360" max="15360" width="3.25" style="4" customWidth="1"/>
    <col min="15361" max="15361" width="5.5" style="4" customWidth="1"/>
    <col min="15362" max="15363" width="3.75" style="4" customWidth="1"/>
    <col min="15364" max="15364" width="0" style="4" hidden="1" customWidth="1"/>
    <col min="15365" max="15366" width="3.75" style="4" customWidth="1"/>
    <col min="15367" max="15367" width="53.75" style="4" customWidth="1"/>
    <col min="15368" max="15369" width="30.75" style="4" customWidth="1"/>
    <col min="15370" max="15370" width="2.75" style="4" customWidth="1"/>
    <col min="15371" max="15371" width="18" style="4" customWidth="1"/>
    <col min="15372" max="15372" width="2.75" style="4" customWidth="1"/>
    <col min="15373" max="15374" width="30.75" style="4" customWidth="1"/>
    <col min="15375" max="15375" width="2.75" style="4" customWidth="1"/>
    <col min="15376" max="15376" width="17" style="4" customWidth="1"/>
    <col min="15377" max="15377" width="2.75" style="4" customWidth="1"/>
    <col min="15378" max="15379" width="30.75" style="4" customWidth="1"/>
    <col min="15380" max="15380" width="2.75" style="4" customWidth="1"/>
    <col min="15381" max="15381" width="19.75" style="4" customWidth="1"/>
    <col min="15382" max="15382" width="2.75" style="4" customWidth="1"/>
    <col min="15383" max="15393" width="10.75" style="4"/>
    <col min="15394" max="15394" width="13.25" style="4" customWidth="1"/>
    <col min="15395" max="15396" width="10.75" style="4"/>
    <col min="15397" max="15397" width="18.25" style="4" bestFit="1" customWidth="1"/>
    <col min="15398" max="15615" width="10.75" style="4"/>
    <col min="15616" max="15616" width="3.25" style="4" customWidth="1"/>
    <col min="15617" max="15617" width="5.5" style="4" customWidth="1"/>
    <col min="15618" max="15619" width="3.75" style="4" customWidth="1"/>
    <col min="15620" max="15620" width="0" style="4" hidden="1" customWidth="1"/>
    <col min="15621" max="15622" width="3.75" style="4" customWidth="1"/>
    <col min="15623" max="15623" width="53.75" style="4" customWidth="1"/>
    <col min="15624" max="15625" width="30.75" style="4" customWidth="1"/>
    <col min="15626" max="15626" width="2.75" style="4" customWidth="1"/>
    <col min="15627" max="15627" width="18" style="4" customWidth="1"/>
    <col min="15628" max="15628" width="2.75" style="4" customWidth="1"/>
    <col min="15629" max="15630" width="30.75" style="4" customWidth="1"/>
    <col min="15631" max="15631" width="2.75" style="4" customWidth="1"/>
    <col min="15632" max="15632" width="17" style="4" customWidth="1"/>
    <col min="15633" max="15633" width="2.75" style="4" customWidth="1"/>
    <col min="15634" max="15635" width="30.75" style="4" customWidth="1"/>
    <col min="15636" max="15636" width="2.75" style="4" customWidth="1"/>
    <col min="15637" max="15637" width="19.75" style="4" customWidth="1"/>
    <col min="15638" max="15638" width="2.75" style="4" customWidth="1"/>
    <col min="15639" max="15649" width="10.75" style="4"/>
    <col min="15650" max="15650" width="13.25" style="4" customWidth="1"/>
    <col min="15651" max="15652" width="10.75" style="4"/>
    <col min="15653" max="15653" width="18.25" style="4" bestFit="1" customWidth="1"/>
    <col min="15654" max="15871" width="10.75" style="4"/>
    <col min="15872" max="15872" width="3.25" style="4" customWidth="1"/>
    <col min="15873" max="15873" width="5.5" style="4" customWidth="1"/>
    <col min="15874" max="15875" width="3.75" style="4" customWidth="1"/>
    <col min="15876" max="15876" width="0" style="4" hidden="1" customWidth="1"/>
    <col min="15877" max="15878" width="3.75" style="4" customWidth="1"/>
    <col min="15879" max="15879" width="53.75" style="4" customWidth="1"/>
    <col min="15880" max="15881" width="30.75" style="4" customWidth="1"/>
    <col min="15882" max="15882" width="2.75" style="4" customWidth="1"/>
    <col min="15883" max="15883" width="18" style="4" customWidth="1"/>
    <col min="15884" max="15884" width="2.75" style="4" customWidth="1"/>
    <col min="15885" max="15886" width="30.75" style="4" customWidth="1"/>
    <col min="15887" max="15887" width="2.75" style="4" customWidth="1"/>
    <col min="15888" max="15888" width="17" style="4" customWidth="1"/>
    <col min="15889" max="15889" width="2.75" style="4" customWidth="1"/>
    <col min="15890" max="15891" width="30.75" style="4" customWidth="1"/>
    <col min="15892" max="15892" width="2.75" style="4" customWidth="1"/>
    <col min="15893" max="15893" width="19.75" style="4" customWidth="1"/>
    <col min="15894" max="15894" width="2.75" style="4" customWidth="1"/>
    <col min="15895" max="15905" width="10.75" style="4"/>
    <col min="15906" max="15906" width="13.25" style="4" customWidth="1"/>
    <col min="15907" max="15908" width="10.75" style="4"/>
    <col min="15909" max="15909" width="18.25" style="4" bestFit="1" customWidth="1"/>
    <col min="15910" max="16127" width="10.75" style="4"/>
    <col min="16128" max="16128" width="3.25" style="4" customWidth="1"/>
    <col min="16129" max="16129" width="5.5" style="4" customWidth="1"/>
    <col min="16130" max="16131" width="3.75" style="4" customWidth="1"/>
    <col min="16132" max="16132" width="0" style="4" hidden="1" customWidth="1"/>
    <col min="16133" max="16134" width="3.75" style="4" customWidth="1"/>
    <col min="16135" max="16135" width="53.75" style="4" customWidth="1"/>
    <col min="16136" max="16137" width="30.75" style="4" customWidth="1"/>
    <col min="16138" max="16138" width="2.75" style="4" customWidth="1"/>
    <col min="16139" max="16139" width="18" style="4" customWidth="1"/>
    <col min="16140" max="16140" width="2.75" style="4" customWidth="1"/>
    <col min="16141" max="16142" width="30.75" style="4" customWidth="1"/>
    <col min="16143" max="16143" width="2.75" style="4" customWidth="1"/>
    <col min="16144" max="16144" width="17" style="4" customWidth="1"/>
    <col min="16145" max="16145" width="2.75" style="4" customWidth="1"/>
    <col min="16146" max="16147" width="30.75" style="4" customWidth="1"/>
    <col min="16148" max="16148" width="2.75" style="4" customWidth="1"/>
    <col min="16149" max="16149" width="19.75" style="4" customWidth="1"/>
    <col min="16150" max="16150" width="2.75" style="4" customWidth="1"/>
    <col min="16151" max="16161" width="10.75" style="4"/>
    <col min="16162" max="16162" width="13.25" style="4" customWidth="1"/>
    <col min="16163" max="16164" width="10.75" style="4"/>
    <col min="16165" max="16165" width="18.25" style="4" bestFit="1" customWidth="1"/>
    <col min="16166" max="16384" width="10.75" style="4"/>
  </cols>
  <sheetData>
    <row r="1" spans="1:35" x14ac:dyDescent="0.4">
      <c r="T1" s="2"/>
      <c r="U1" s="3"/>
      <c r="V1" s="3"/>
      <c r="W1" s="3"/>
      <c r="AI1" s="6"/>
    </row>
    <row r="2" spans="1:35" s="14" customFormat="1" ht="38.65" customHeight="1" x14ac:dyDescent="0.2">
      <c r="A2" s="7"/>
      <c r="B2" s="8" t="s">
        <v>0</v>
      </c>
      <c r="C2" s="9"/>
      <c r="D2" s="9"/>
      <c r="E2" s="10"/>
      <c r="F2" s="11" t="s">
        <v>1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"/>
      <c r="X2" s="7"/>
      <c r="AA2" s="15"/>
      <c r="AB2" s="15"/>
      <c r="AC2" s="15"/>
    </row>
    <row r="3" spans="1:35" s="14" customFormat="1" ht="38.65" customHeight="1" x14ac:dyDescent="0.2">
      <c r="A3" s="7"/>
      <c r="B3" s="16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"/>
      <c r="X3" s="7"/>
      <c r="AA3" s="15"/>
      <c r="AB3" s="15"/>
      <c r="AC3" s="15"/>
    </row>
    <row r="4" spans="1:35" s="14" customFormat="1" ht="15" customHeight="1" x14ac:dyDescent="0.2">
      <c r="A4" s="7"/>
      <c r="B4" s="1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7"/>
      <c r="X4" s="7"/>
      <c r="AA4" s="15"/>
      <c r="AB4" s="15"/>
      <c r="AC4" s="15"/>
    </row>
    <row r="5" spans="1:35" s="14" customFormat="1" ht="16.5" customHeight="1" x14ac:dyDescent="0.2">
      <c r="A5" s="7"/>
      <c r="B5" s="17"/>
      <c r="C5" s="7"/>
      <c r="D5" s="7"/>
      <c r="E5" s="7"/>
      <c r="F5" s="7"/>
      <c r="G5" s="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7"/>
      <c r="X5" s="7"/>
      <c r="AA5" s="15"/>
      <c r="AB5" s="15"/>
      <c r="AC5" s="15"/>
    </row>
    <row r="6" spans="1:35" s="14" customFormat="1" ht="28.5" thickBot="1" x14ac:dyDescent="0.25">
      <c r="A6" s="7"/>
      <c r="B6" s="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3" t="s">
        <v>3</v>
      </c>
      <c r="X6" s="7"/>
      <c r="AA6" s="15"/>
      <c r="AB6" s="15"/>
      <c r="AC6" s="15"/>
    </row>
    <row r="7" spans="1:35" ht="28.4" customHeight="1" x14ac:dyDescent="0.4">
      <c r="B7" s="19"/>
      <c r="C7" s="20"/>
      <c r="D7" s="20"/>
      <c r="E7" s="20"/>
      <c r="F7" s="20"/>
      <c r="G7" s="21"/>
      <c r="H7" s="22" t="s">
        <v>4</v>
      </c>
      <c r="I7" s="23" t="s">
        <v>97</v>
      </c>
      <c r="J7" s="24"/>
      <c r="K7" s="25"/>
      <c r="L7" s="26" t="s">
        <v>5</v>
      </c>
      <c r="M7" s="27"/>
      <c r="N7" s="24" t="s">
        <v>98</v>
      </c>
      <c r="O7" s="24"/>
      <c r="P7" s="25"/>
      <c r="Q7" s="26" t="s">
        <v>6</v>
      </c>
      <c r="R7" s="28"/>
      <c r="S7" s="23" t="s">
        <v>99</v>
      </c>
      <c r="T7" s="24"/>
      <c r="U7" s="25"/>
      <c r="V7" s="26" t="s">
        <v>6</v>
      </c>
      <c r="W7" s="29"/>
    </row>
    <row r="8" spans="1:35" ht="28.4" customHeight="1" thickBot="1" x14ac:dyDescent="0.45">
      <c r="B8" s="30"/>
      <c r="C8" s="31" t="s">
        <v>7</v>
      </c>
      <c r="D8" s="31"/>
      <c r="E8" s="32"/>
      <c r="F8" s="31"/>
      <c r="G8" s="31"/>
      <c r="H8" s="31"/>
      <c r="I8" s="33" t="s">
        <v>8</v>
      </c>
      <c r="J8" s="33" t="s">
        <v>9</v>
      </c>
      <c r="K8" s="34"/>
      <c r="L8" s="35" t="s">
        <v>10</v>
      </c>
      <c r="M8" s="36"/>
      <c r="N8" s="37" t="s">
        <v>11</v>
      </c>
      <c r="O8" s="33" t="s">
        <v>12</v>
      </c>
      <c r="P8" s="34"/>
      <c r="Q8" s="35" t="s">
        <v>10</v>
      </c>
      <c r="R8" s="38"/>
      <c r="S8" s="33" t="s">
        <v>8</v>
      </c>
      <c r="T8" s="33" t="s">
        <v>9</v>
      </c>
      <c r="U8" s="34"/>
      <c r="V8" s="35" t="s">
        <v>10</v>
      </c>
      <c r="W8" s="39"/>
    </row>
    <row r="9" spans="1:35" ht="27.65" customHeight="1" x14ac:dyDescent="0.4">
      <c r="B9" s="40" t="s">
        <v>13</v>
      </c>
      <c r="C9" s="41"/>
      <c r="D9" s="41"/>
      <c r="E9" s="41"/>
      <c r="F9" s="41"/>
      <c r="G9" s="41"/>
      <c r="H9" s="42"/>
      <c r="I9" s="43"/>
      <c r="J9" s="43"/>
      <c r="K9" s="44"/>
      <c r="L9" s="45"/>
      <c r="M9" s="46"/>
      <c r="N9" s="47"/>
      <c r="O9" s="43"/>
      <c r="P9" s="44"/>
      <c r="Q9" s="45"/>
      <c r="R9" s="48"/>
      <c r="S9" s="47"/>
      <c r="T9" s="43"/>
      <c r="U9" s="44"/>
      <c r="V9" s="45"/>
      <c r="W9" s="49"/>
    </row>
    <row r="10" spans="1:35" ht="28.15" customHeight="1" x14ac:dyDescent="0.4">
      <c r="B10" s="50"/>
      <c r="C10" s="51"/>
      <c r="D10" s="51"/>
      <c r="E10" s="51"/>
      <c r="F10" s="51"/>
      <c r="G10" s="51"/>
      <c r="H10" s="52"/>
      <c r="I10" s="53">
        <f>I12+I51+I79</f>
        <v>42654</v>
      </c>
      <c r="J10" s="54">
        <f>J12+J51+J79</f>
        <v>48723</v>
      </c>
      <c r="K10" s="55"/>
      <c r="L10" s="56">
        <f>J10/I10*100-100</f>
        <v>14.228442818961867</v>
      </c>
      <c r="M10" s="57"/>
      <c r="N10" s="53">
        <f>N12+N51+N79</f>
        <v>418884</v>
      </c>
      <c r="O10" s="54">
        <f>O12+O51+O79</f>
        <v>451299</v>
      </c>
      <c r="P10" s="55"/>
      <c r="Q10" s="56">
        <f>O10/N10*100-100</f>
        <v>7.738419228235017</v>
      </c>
      <c r="R10" s="57"/>
      <c r="S10" s="53">
        <f>S12+S51+S79</f>
        <v>78823</v>
      </c>
      <c r="T10" s="54">
        <f>T12+T51+T79</f>
        <v>91176</v>
      </c>
      <c r="U10" s="55"/>
      <c r="V10" s="56">
        <f>T10/S10*100-100</f>
        <v>15.671821676414254</v>
      </c>
      <c r="W10" s="58"/>
    </row>
    <row r="11" spans="1:35" ht="28.15" customHeight="1" x14ac:dyDescent="0.4">
      <c r="B11" s="59"/>
      <c r="C11" s="60" t="s">
        <v>14</v>
      </c>
      <c r="D11" s="61"/>
      <c r="E11" s="61"/>
      <c r="F11" s="61"/>
      <c r="G11" s="61"/>
      <c r="H11" s="62"/>
      <c r="I11" s="43"/>
      <c r="J11" s="43"/>
      <c r="K11" s="44"/>
      <c r="L11" s="45"/>
      <c r="M11" s="46"/>
      <c r="N11" s="47"/>
      <c r="O11" s="43"/>
      <c r="P11" s="44"/>
      <c r="Q11" s="45"/>
      <c r="R11" s="46"/>
      <c r="S11" s="47"/>
      <c r="T11" s="43"/>
      <c r="U11" s="44"/>
      <c r="V11" s="45"/>
      <c r="W11" s="49"/>
    </row>
    <row r="12" spans="1:35" ht="28.15" customHeight="1" x14ac:dyDescent="0.4">
      <c r="B12" s="59"/>
      <c r="C12" s="63"/>
      <c r="D12" s="64"/>
      <c r="E12" s="64"/>
      <c r="F12" s="64"/>
      <c r="G12" s="64"/>
      <c r="H12" s="65"/>
      <c r="I12" s="53">
        <f>I14+I26</f>
        <v>18648</v>
      </c>
      <c r="J12" s="54">
        <f>J14+J26</f>
        <v>20047</v>
      </c>
      <c r="K12" s="55"/>
      <c r="L12" s="56">
        <f>J12/I12*100-100</f>
        <v>7.5021450021450136</v>
      </c>
      <c r="M12" s="57"/>
      <c r="N12" s="53">
        <f>N14+N26</f>
        <v>194479</v>
      </c>
      <c r="O12" s="54">
        <f>O14+O26</f>
        <v>187962</v>
      </c>
      <c r="P12" s="55"/>
      <c r="Q12" s="56">
        <f>O12/N12*100-100</f>
        <v>-3.3510044786326603</v>
      </c>
      <c r="R12" s="57"/>
      <c r="S12" s="53">
        <f>S14+S26</f>
        <v>34343</v>
      </c>
      <c r="T12" s="54">
        <f>T14+T26</f>
        <v>37025</v>
      </c>
      <c r="U12" s="55"/>
      <c r="V12" s="56">
        <f>T12/S12*100-100</f>
        <v>7.8094517077716148</v>
      </c>
      <c r="W12" s="58"/>
    </row>
    <row r="13" spans="1:35" ht="28.15" customHeight="1" x14ac:dyDescent="0.4">
      <c r="B13" s="59"/>
      <c r="C13" s="66"/>
      <c r="D13" s="67" t="s">
        <v>15</v>
      </c>
      <c r="E13" s="68"/>
      <c r="F13" s="68"/>
      <c r="G13" s="68"/>
      <c r="H13" s="69"/>
      <c r="I13" s="43"/>
      <c r="J13" s="43"/>
      <c r="K13" s="70"/>
      <c r="L13" s="71"/>
      <c r="M13" s="72"/>
      <c r="N13" s="47"/>
      <c r="O13" s="43"/>
      <c r="P13" s="70"/>
      <c r="Q13" s="71"/>
      <c r="R13" s="72"/>
      <c r="S13" s="47"/>
      <c r="T13" s="43"/>
      <c r="U13" s="70"/>
      <c r="V13" s="71"/>
      <c r="W13" s="73"/>
    </row>
    <row r="14" spans="1:35" ht="28.15" customHeight="1" x14ac:dyDescent="0.4">
      <c r="B14" s="59"/>
      <c r="C14" s="66"/>
      <c r="D14" s="74"/>
      <c r="E14" s="66"/>
      <c r="F14" s="75"/>
      <c r="G14" s="75"/>
      <c r="H14" s="75"/>
      <c r="I14" s="54">
        <f>I16+I18</f>
        <v>3863</v>
      </c>
      <c r="J14" s="54">
        <f>J16+J18</f>
        <v>3555</v>
      </c>
      <c r="K14" s="55"/>
      <c r="L14" s="56">
        <f>J14/I14*100-100</f>
        <v>-7.9730779187160152</v>
      </c>
      <c r="M14" s="57"/>
      <c r="N14" s="53">
        <f>N16+N18</f>
        <v>45442</v>
      </c>
      <c r="O14" s="54">
        <f>O16+O18</f>
        <v>38233</v>
      </c>
      <c r="P14" s="55"/>
      <c r="Q14" s="56">
        <f>O14/N14*100-100</f>
        <v>-15.864178513269664</v>
      </c>
      <c r="R14" s="76"/>
      <c r="S14" s="54">
        <f>S16+S18</f>
        <v>7958</v>
      </c>
      <c r="T14" s="54">
        <f>T16+T18</f>
        <v>6925</v>
      </c>
      <c r="U14" s="55"/>
      <c r="V14" s="56">
        <f>T14/S14*100-100</f>
        <v>-12.980648404121638</v>
      </c>
      <c r="W14" s="58"/>
    </row>
    <row r="15" spans="1:35" ht="28.15" customHeight="1" x14ac:dyDescent="0.3">
      <c r="B15" s="59"/>
      <c r="C15" s="77"/>
      <c r="D15" s="66" t="s">
        <v>16</v>
      </c>
      <c r="E15" s="78" t="s">
        <v>17</v>
      </c>
      <c r="F15" s="67" t="s">
        <v>17</v>
      </c>
      <c r="G15" s="68"/>
      <c r="H15" s="69"/>
      <c r="I15" s="79">
        <v>13981</v>
      </c>
      <c r="J15" s="79">
        <v>12286</v>
      </c>
      <c r="K15" s="70"/>
      <c r="L15" s="71">
        <f>J15/I15*100-100</f>
        <v>-12.123596309276877</v>
      </c>
      <c r="M15" s="72"/>
      <c r="N15" s="80">
        <v>151680</v>
      </c>
      <c r="O15" s="79">
        <v>146453</v>
      </c>
      <c r="P15" s="70"/>
      <c r="Q15" s="71">
        <f>O15/N15*100-100</f>
        <v>-3.4460706751054886</v>
      </c>
      <c r="R15" s="81"/>
      <c r="S15" s="79">
        <v>30322</v>
      </c>
      <c r="T15" s="79">
        <v>32545</v>
      </c>
      <c r="U15" s="70"/>
      <c r="V15" s="71">
        <f>T15/S15*100-100</f>
        <v>7.3313105995646595</v>
      </c>
      <c r="W15" s="73"/>
      <c r="AA15" s="82" t="s">
        <v>18</v>
      </c>
      <c r="AB15" s="82" t="s">
        <v>19</v>
      </c>
      <c r="AC15" s="82" t="s">
        <v>20</v>
      </c>
      <c r="AD15" s="4" t="str">
        <f>AA15&amp;AB15&amp;AC15</f>
        <v>23300101A</v>
      </c>
    </row>
    <row r="16" spans="1:35" ht="28.15" customHeight="1" x14ac:dyDescent="0.3">
      <c r="B16" s="59"/>
      <c r="C16" s="77"/>
      <c r="D16" s="66"/>
      <c r="E16" s="74"/>
      <c r="F16" s="74"/>
      <c r="G16" s="75"/>
      <c r="H16" s="75"/>
      <c r="I16" s="43">
        <v>160</v>
      </c>
      <c r="J16" s="43">
        <v>143</v>
      </c>
      <c r="K16" s="70"/>
      <c r="L16" s="71">
        <f>J16/I16*100-100</f>
        <v>-10.625</v>
      </c>
      <c r="M16" s="72"/>
      <c r="N16" s="47">
        <v>1837</v>
      </c>
      <c r="O16" s="43">
        <v>1744</v>
      </c>
      <c r="P16" s="55"/>
      <c r="Q16" s="71">
        <f>O16/N16*100-100</f>
        <v>-5.0626020685900954</v>
      </c>
      <c r="R16" s="76"/>
      <c r="S16" s="43">
        <v>336</v>
      </c>
      <c r="T16" s="43">
        <v>341</v>
      </c>
      <c r="U16" s="55"/>
      <c r="V16" s="71">
        <f>T16/S16*100-100</f>
        <v>1.4880952380952266</v>
      </c>
      <c r="W16" s="58"/>
      <c r="AA16" s="82" t="s">
        <v>18</v>
      </c>
      <c r="AB16" s="82" t="s">
        <v>19</v>
      </c>
      <c r="AC16" s="82" t="s">
        <v>21</v>
      </c>
      <c r="AD16" s="4" t="str">
        <f t="shared" ref="AD16:AD79" si="0">AA16&amp;AB16&amp;AC16</f>
        <v>23300101B</v>
      </c>
    </row>
    <row r="17" spans="2:30" ht="28.15" customHeight="1" x14ac:dyDescent="0.4">
      <c r="B17" s="59"/>
      <c r="C17" s="77"/>
      <c r="D17" s="66"/>
      <c r="E17" s="74" t="s">
        <v>22</v>
      </c>
      <c r="F17" s="67" t="s">
        <v>22</v>
      </c>
      <c r="G17" s="68"/>
      <c r="H17" s="69"/>
      <c r="I17" s="83"/>
      <c r="J17" s="83"/>
      <c r="K17" s="44"/>
      <c r="L17" s="84"/>
      <c r="M17" s="46"/>
      <c r="N17" s="85"/>
      <c r="O17" s="83"/>
      <c r="P17" s="44"/>
      <c r="Q17" s="84"/>
      <c r="R17" s="86"/>
      <c r="S17" s="83"/>
      <c r="T17" s="83"/>
      <c r="U17" s="44"/>
      <c r="V17" s="84"/>
      <c r="W17" s="49"/>
      <c r="AD17" s="4" t="e">
        <f t="shared" si="0"/>
        <v>#VALUE!</v>
      </c>
    </row>
    <row r="18" spans="2:30" ht="28.15" customHeight="1" x14ac:dyDescent="0.4">
      <c r="B18" s="59"/>
      <c r="C18" s="77"/>
      <c r="D18" s="66"/>
      <c r="E18" s="74"/>
      <c r="F18" s="74"/>
      <c r="G18" s="75"/>
      <c r="H18" s="75"/>
      <c r="I18" s="54">
        <f>I20+I22</f>
        <v>3703</v>
      </c>
      <c r="J18" s="54">
        <f>J20+J22</f>
        <v>3412</v>
      </c>
      <c r="K18" s="55"/>
      <c r="L18" s="56">
        <f>J18/I18*100-100</f>
        <v>-7.8584931136915941</v>
      </c>
      <c r="M18" s="57"/>
      <c r="N18" s="53">
        <f>N20+N22</f>
        <v>43605</v>
      </c>
      <c r="O18" s="54">
        <f>O20+O22</f>
        <v>36489</v>
      </c>
      <c r="P18" s="55"/>
      <c r="Q18" s="56">
        <f>O18/N18*100-100</f>
        <v>-16.319229446164428</v>
      </c>
      <c r="R18" s="76"/>
      <c r="S18" s="54">
        <f>S20+S22</f>
        <v>7622</v>
      </c>
      <c r="T18" s="54">
        <f>T20+T22</f>
        <v>6584</v>
      </c>
      <c r="U18" s="55"/>
      <c r="V18" s="56">
        <f>T18/S18*100-100</f>
        <v>-13.618472841773809</v>
      </c>
      <c r="W18" s="58"/>
      <c r="AD18" s="4" t="e">
        <f t="shared" si="0"/>
        <v>#VALUE!</v>
      </c>
    </row>
    <row r="19" spans="2:30" ht="28.15" customHeight="1" x14ac:dyDescent="0.3">
      <c r="B19" s="59"/>
      <c r="C19" s="77"/>
      <c r="D19" s="77"/>
      <c r="E19" s="74"/>
      <c r="F19" s="66"/>
      <c r="G19" s="67" t="s">
        <v>23</v>
      </c>
      <c r="H19" s="69"/>
      <c r="I19" s="79">
        <v>8925</v>
      </c>
      <c r="J19" s="79">
        <v>11472</v>
      </c>
      <c r="K19" s="70"/>
      <c r="L19" s="71">
        <f>J19/I19*100-100</f>
        <v>28.537815126050418</v>
      </c>
      <c r="M19" s="72"/>
      <c r="N19" s="80">
        <v>94465</v>
      </c>
      <c r="O19" s="79">
        <v>96213</v>
      </c>
      <c r="P19" s="70"/>
      <c r="Q19" s="71">
        <f>O19/N19*100-100</f>
        <v>1.8504207907690642</v>
      </c>
      <c r="R19" s="81"/>
      <c r="S19" s="79">
        <v>17821</v>
      </c>
      <c r="T19" s="79">
        <v>22997</v>
      </c>
      <c r="U19" s="70"/>
      <c r="V19" s="71">
        <f>T19/S19*100-100</f>
        <v>29.044385836933969</v>
      </c>
      <c r="W19" s="73"/>
      <c r="AA19" s="82" t="s">
        <v>18</v>
      </c>
      <c r="AB19" s="82" t="s">
        <v>24</v>
      </c>
      <c r="AC19" s="82" t="s">
        <v>20</v>
      </c>
      <c r="AD19" s="4" t="str">
        <f t="shared" si="0"/>
        <v>23300102A</v>
      </c>
    </row>
    <row r="20" spans="2:30" ht="28.15" customHeight="1" x14ac:dyDescent="0.3">
      <c r="B20" s="59"/>
      <c r="C20" s="77"/>
      <c r="D20" s="77"/>
      <c r="E20" s="74"/>
      <c r="F20" s="66"/>
      <c r="G20" s="74"/>
      <c r="H20" s="87"/>
      <c r="I20" s="88">
        <v>1223</v>
      </c>
      <c r="J20" s="43">
        <v>1393</v>
      </c>
      <c r="K20" s="70"/>
      <c r="L20" s="71">
        <f>J20/I20*100-100</f>
        <v>13.90024529844645</v>
      </c>
      <c r="M20" s="72"/>
      <c r="N20" s="89">
        <v>12698</v>
      </c>
      <c r="O20" s="43">
        <v>12629</v>
      </c>
      <c r="P20" s="70"/>
      <c r="Q20" s="71">
        <f>O20/N20*100-100</f>
        <v>-0.54339266026146049</v>
      </c>
      <c r="R20" s="81"/>
      <c r="S20" s="88">
        <v>2461</v>
      </c>
      <c r="T20" s="43">
        <v>2708</v>
      </c>
      <c r="U20" s="70"/>
      <c r="V20" s="71">
        <f>T20/S20*100-100</f>
        <v>10.036570499796824</v>
      </c>
      <c r="W20" s="73"/>
      <c r="AA20" s="82" t="s">
        <v>18</v>
      </c>
      <c r="AB20" s="82" t="s">
        <v>24</v>
      </c>
      <c r="AC20" s="82" t="s">
        <v>21</v>
      </c>
      <c r="AD20" s="4" t="str">
        <f t="shared" si="0"/>
        <v>23300102B</v>
      </c>
    </row>
    <row r="21" spans="2:30" ht="28.15" customHeight="1" x14ac:dyDescent="0.3">
      <c r="B21" s="59"/>
      <c r="C21" s="77"/>
      <c r="D21" s="77"/>
      <c r="E21" s="74"/>
      <c r="F21" s="66"/>
      <c r="G21" s="67" t="s">
        <v>25</v>
      </c>
      <c r="H21" s="69"/>
      <c r="I21" s="79">
        <v>125467</v>
      </c>
      <c r="J21" s="90">
        <v>138694</v>
      </c>
      <c r="K21" s="44"/>
      <c r="L21" s="84">
        <f>J21/I21*100-100</f>
        <v>10.542214287422198</v>
      </c>
      <c r="M21" s="46"/>
      <c r="N21" s="80">
        <v>1505362</v>
      </c>
      <c r="O21" s="90">
        <v>1376086</v>
      </c>
      <c r="P21" s="44"/>
      <c r="Q21" s="84">
        <f>O21/N21*100-100</f>
        <v>-8.5877018285302853</v>
      </c>
      <c r="R21" s="86"/>
      <c r="S21" s="79">
        <v>272505</v>
      </c>
      <c r="T21" s="90">
        <v>268771</v>
      </c>
      <c r="U21" s="44"/>
      <c r="V21" s="84">
        <f>T21/S21*100-100</f>
        <v>-1.3702500871543748</v>
      </c>
      <c r="W21" s="49"/>
      <c r="AA21" s="82" t="s">
        <v>18</v>
      </c>
      <c r="AB21" s="82" t="s">
        <v>26</v>
      </c>
      <c r="AC21" s="82" t="s">
        <v>20</v>
      </c>
      <c r="AD21" s="4" t="str">
        <f t="shared" si="0"/>
        <v>23300103A</v>
      </c>
    </row>
    <row r="22" spans="2:30" ht="28.15" customHeight="1" x14ac:dyDescent="0.3">
      <c r="B22" s="59"/>
      <c r="C22" s="77"/>
      <c r="D22" s="77"/>
      <c r="E22" s="74"/>
      <c r="F22" s="66"/>
      <c r="G22" s="91"/>
      <c r="H22" s="75"/>
      <c r="I22" s="54">
        <v>2480</v>
      </c>
      <c r="J22" s="54">
        <v>2019</v>
      </c>
      <c r="K22" s="55"/>
      <c r="L22" s="56">
        <f>J22/I22*100-100</f>
        <v>-18.588709677419359</v>
      </c>
      <c r="M22" s="57"/>
      <c r="N22" s="53">
        <v>30907</v>
      </c>
      <c r="O22" s="54">
        <v>23860</v>
      </c>
      <c r="P22" s="55"/>
      <c r="Q22" s="56">
        <f>O22/N22*100-100</f>
        <v>-22.800660044650073</v>
      </c>
      <c r="R22" s="76"/>
      <c r="S22" s="54">
        <v>5161</v>
      </c>
      <c r="T22" s="54">
        <v>3876</v>
      </c>
      <c r="U22" s="55"/>
      <c r="V22" s="56">
        <f>T22/S22*100-100</f>
        <v>-24.89827552799845</v>
      </c>
      <c r="W22" s="58"/>
      <c r="AA22" s="82" t="s">
        <v>18</v>
      </c>
      <c r="AB22" s="82" t="s">
        <v>26</v>
      </c>
      <c r="AC22" s="82" t="s">
        <v>21</v>
      </c>
      <c r="AD22" s="4" t="str">
        <f t="shared" si="0"/>
        <v>23300103B</v>
      </c>
    </row>
    <row r="23" spans="2:30" ht="28.15" customHeight="1" x14ac:dyDescent="0.4">
      <c r="B23" s="59"/>
      <c r="C23" s="77"/>
      <c r="D23" s="77"/>
      <c r="E23" s="66"/>
      <c r="F23" s="67" t="s">
        <v>27</v>
      </c>
      <c r="G23" s="92"/>
      <c r="H23" s="93"/>
      <c r="I23" s="94" t="s">
        <v>28</v>
      </c>
      <c r="J23" s="83" t="s">
        <v>29</v>
      </c>
      <c r="K23" s="70"/>
      <c r="L23" s="71" t="s">
        <v>30</v>
      </c>
      <c r="M23" s="81"/>
      <c r="N23" s="94" t="s">
        <v>28</v>
      </c>
      <c r="O23" s="83" t="s">
        <v>31</v>
      </c>
      <c r="P23" s="70"/>
      <c r="Q23" s="71" t="s">
        <v>30</v>
      </c>
      <c r="R23" s="81"/>
      <c r="S23" s="94" t="s">
        <v>28</v>
      </c>
      <c r="T23" s="83" t="s">
        <v>31</v>
      </c>
      <c r="U23" s="70"/>
      <c r="V23" s="71" t="s">
        <v>30</v>
      </c>
      <c r="W23" s="73"/>
      <c r="AD23" s="4" t="e">
        <f t="shared" si="0"/>
        <v>#VALUE!</v>
      </c>
    </row>
    <row r="24" spans="2:30" ht="28.15" customHeight="1" x14ac:dyDescent="0.4">
      <c r="B24" s="59"/>
      <c r="C24" s="77"/>
      <c r="D24" s="77"/>
      <c r="E24" s="66"/>
      <c r="F24" s="66"/>
      <c r="G24" s="75"/>
      <c r="H24" s="87"/>
      <c r="I24" s="95" t="s">
        <v>28</v>
      </c>
      <c r="J24" s="96" t="s">
        <v>29</v>
      </c>
      <c r="K24" s="97"/>
      <c r="L24" s="98" t="s">
        <v>32</v>
      </c>
      <c r="M24" s="99"/>
      <c r="N24" s="95" t="s">
        <v>28</v>
      </c>
      <c r="O24" s="88" t="s">
        <v>29</v>
      </c>
      <c r="P24" s="100"/>
      <c r="Q24" s="98" t="s">
        <v>32</v>
      </c>
      <c r="R24" s="76"/>
      <c r="S24" s="95" t="s">
        <v>28</v>
      </c>
      <c r="T24" s="88" t="s">
        <v>29</v>
      </c>
      <c r="U24" s="100"/>
      <c r="V24" s="98" t="s">
        <v>32</v>
      </c>
      <c r="W24" s="58"/>
      <c r="AD24" s="4" t="e">
        <f t="shared" si="0"/>
        <v>#VALUE!</v>
      </c>
    </row>
    <row r="25" spans="2:30" ht="28.15" customHeight="1" x14ac:dyDescent="0.4">
      <c r="B25" s="59"/>
      <c r="C25" s="77"/>
      <c r="D25" s="67" t="s">
        <v>33</v>
      </c>
      <c r="E25" s="68"/>
      <c r="F25" s="68"/>
      <c r="G25" s="68"/>
      <c r="H25" s="68"/>
      <c r="I25" s="43">
        <f>I27+I35</f>
        <v>695811</v>
      </c>
      <c r="J25" s="101">
        <f>J27+J35</f>
        <v>767686</v>
      </c>
      <c r="K25" s="44"/>
      <c r="L25" s="71">
        <f t="shared" ref="L25:L30" si="1">J25/I25*100-100</f>
        <v>10.329672856565935</v>
      </c>
      <c r="M25" s="46"/>
      <c r="N25" s="43">
        <f>N27+N35</f>
        <v>8870581</v>
      </c>
      <c r="O25" s="43">
        <f>O27+O35</f>
        <v>7741425</v>
      </c>
      <c r="P25" s="44"/>
      <c r="Q25" s="71">
        <f t="shared" ref="Q25:Q30" si="2">O25/N25*100-100</f>
        <v>-12.729222584180221</v>
      </c>
      <c r="R25" s="46"/>
      <c r="S25" s="43">
        <f>S27+S35</f>
        <v>1414529</v>
      </c>
      <c r="T25" s="101">
        <f>T27+T35</f>
        <v>1587715</v>
      </c>
      <c r="U25" s="44"/>
      <c r="V25" s="71">
        <f t="shared" ref="V25:V30" si="3">T25/S25*100-100</f>
        <v>12.243368640727766</v>
      </c>
      <c r="W25" s="49"/>
      <c r="AD25" s="4" t="e">
        <f t="shared" si="0"/>
        <v>#VALUE!</v>
      </c>
    </row>
    <row r="26" spans="2:30" ht="28.15" customHeight="1" x14ac:dyDescent="0.4">
      <c r="B26" s="59"/>
      <c r="C26" s="77"/>
      <c r="D26" s="63"/>
      <c r="E26" s="64"/>
      <c r="F26" s="64"/>
      <c r="G26" s="64"/>
      <c r="H26" s="65"/>
      <c r="I26" s="88">
        <f>I28+I36</f>
        <v>14785</v>
      </c>
      <c r="J26" s="88">
        <f>J28+J36</f>
        <v>16492</v>
      </c>
      <c r="K26" s="55"/>
      <c r="L26" s="71">
        <f t="shared" si="1"/>
        <v>11.545485289144409</v>
      </c>
      <c r="M26" s="57"/>
      <c r="N26" s="88">
        <f>N28+N36</f>
        <v>149037</v>
      </c>
      <c r="O26" s="88">
        <f>O28+O36</f>
        <v>149729</v>
      </c>
      <c r="P26" s="55"/>
      <c r="Q26" s="71">
        <f t="shared" si="2"/>
        <v>0.46431423069439859</v>
      </c>
      <c r="R26" s="57"/>
      <c r="S26" s="88">
        <f>S28+S36</f>
        <v>26385</v>
      </c>
      <c r="T26" s="88">
        <f>T28+T36</f>
        <v>30100</v>
      </c>
      <c r="U26" s="55"/>
      <c r="V26" s="71">
        <f t="shared" si="3"/>
        <v>14.079969679742277</v>
      </c>
      <c r="W26" s="58"/>
      <c r="AD26" s="4" t="e">
        <f t="shared" si="0"/>
        <v>#VALUE!</v>
      </c>
    </row>
    <row r="27" spans="2:30" ht="28.15" customHeight="1" x14ac:dyDescent="0.4">
      <c r="B27" s="59"/>
      <c r="C27" s="77"/>
      <c r="D27" s="77"/>
      <c r="E27" s="102"/>
      <c r="F27" s="67" t="s">
        <v>34</v>
      </c>
      <c r="G27" s="68"/>
      <c r="H27" s="68"/>
      <c r="I27" s="103">
        <f>I29+I33</f>
        <v>679814</v>
      </c>
      <c r="J27" s="103">
        <f>J29+J33</f>
        <v>756063</v>
      </c>
      <c r="K27" s="44"/>
      <c r="L27" s="104">
        <f t="shared" si="1"/>
        <v>11.216156183897354</v>
      </c>
      <c r="M27" s="84"/>
      <c r="N27" s="103">
        <f t="shared" ref="N27:N28" si="4">N29+N33</f>
        <v>8669356</v>
      </c>
      <c r="O27" s="103">
        <f>O29+O33</f>
        <v>7585164</v>
      </c>
      <c r="P27" s="44"/>
      <c r="Q27" s="104">
        <f t="shared" si="2"/>
        <v>-12.506026975936862</v>
      </c>
      <c r="R27" s="84"/>
      <c r="S27" s="103">
        <f t="shared" ref="S27:S28" si="5">S29+S33</f>
        <v>1376728</v>
      </c>
      <c r="T27" s="103">
        <f>T29+T33</f>
        <v>1563220</v>
      </c>
      <c r="U27" s="44"/>
      <c r="V27" s="104">
        <f t="shared" si="3"/>
        <v>13.546030879011695</v>
      </c>
      <c r="W27" s="49"/>
      <c r="X27" s="105"/>
      <c r="Y27" s="106"/>
      <c r="AD27" s="4" t="e">
        <f t="shared" si="0"/>
        <v>#VALUE!</v>
      </c>
    </row>
    <row r="28" spans="2:30" ht="28.15" customHeight="1" x14ac:dyDescent="0.4">
      <c r="B28" s="59"/>
      <c r="C28" s="77"/>
      <c r="D28" s="77"/>
      <c r="E28" s="102"/>
      <c r="F28" s="66"/>
      <c r="G28" s="66"/>
      <c r="H28" s="66"/>
      <c r="I28" s="107">
        <f>I30+I34</f>
        <v>14124</v>
      </c>
      <c r="J28" s="107">
        <f>J30+J34</f>
        <v>15944</v>
      </c>
      <c r="K28" s="55"/>
      <c r="L28" s="71">
        <f t="shared" si="1"/>
        <v>12.885868026054936</v>
      </c>
      <c r="M28" s="56"/>
      <c r="N28" s="107">
        <f t="shared" si="4"/>
        <v>134374</v>
      </c>
      <c r="O28" s="107">
        <f>O30+O34</f>
        <v>133719</v>
      </c>
      <c r="P28" s="55"/>
      <c r="Q28" s="71">
        <f t="shared" si="2"/>
        <v>-0.48744548796642562</v>
      </c>
      <c r="R28" s="56"/>
      <c r="S28" s="107">
        <f t="shared" si="5"/>
        <v>24777</v>
      </c>
      <c r="T28" s="107">
        <f>T30+T34</f>
        <v>28559</v>
      </c>
      <c r="U28" s="55"/>
      <c r="V28" s="71">
        <f t="shared" si="3"/>
        <v>15.264156273963764</v>
      </c>
      <c r="W28" s="58"/>
      <c r="X28" s="105"/>
      <c r="Y28" s="106"/>
      <c r="AD28" s="4" t="e">
        <f t="shared" si="0"/>
        <v>#VALUE!</v>
      </c>
    </row>
    <row r="29" spans="2:30" ht="28.15" customHeight="1" x14ac:dyDescent="0.3">
      <c r="B29" s="59"/>
      <c r="C29" s="77"/>
      <c r="D29" s="77"/>
      <c r="E29" s="102"/>
      <c r="F29" s="66"/>
      <c r="G29" s="67" t="s">
        <v>35</v>
      </c>
      <c r="H29" s="68"/>
      <c r="I29" s="108">
        <v>490260</v>
      </c>
      <c r="J29" s="83">
        <v>509206</v>
      </c>
      <c r="K29" s="44"/>
      <c r="L29" s="104">
        <f t="shared" si="1"/>
        <v>3.8644800717986527</v>
      </c>
      <c r="M29" s="84"/>
      <c r="N29" s="108">
        <v>6270051</v>
      </c>
      <c r="O29" s="83">
        <v>5624799</v>
      </c>
      <c r="P29" s="44"/>
      <c r="Q29" s="104">
        <f t="shared" si="2"/>
        <v>-10.291016771633906</v>
      </c>
      <c r="R29" s="84"/>
      <c r="S29" s="108">
        <v>995317</v>
      </c>
      <c r="T29" s="83">
        <v>1088913</v>
      </c>
      <c r="U29" s="44"/>
      <c r="V29" s="104">
        <f t="shared" si="3"/>
        <v>9.403637233162911</v>
      </c>
      <c r="W29" s="49"/>
      <c r="X29" s="105"/>
      <c r="Y29" s="106"/>
      <c r="AA29" s="82" t="s">
        <v>18</v>
      </c>
      <c r="AB29" s="82" t="s">
        <v>36</v>
      </c>
      <c r="AC29" s="82" t="s">
        <v>20</v>
      </c>
      <c r="AD29" s="4" t="str">
        <f t="shared" si="0"/>
        <v>23300111A</v>
      </c>
    </row>
    <row r="30" spans="2:30" ht="28.15" customHeight="1" x14ac:dyDescent="0.3">
      <c r="B30" s="59"/>
      <c r="C30" s="77"/>
      <c r="D30" s="77"/>
      <c r="E30" s="109"/>
      <c r="F30" s="66"/>
      <c r="G30" s="74"/>
      <c r="H30" s="66"/>
      <c r="I30" s="107">
        <v>8099</v>
      </c>
      <c r="J30" s="88">
        <v>8557</v>
      </c>
      <c r="K30" s="55"/>
      <c r="L30" s="71">
        <f t="shared" si="1"/>
        <v>5.6550191381652013</v>
      </c>
      <c r="M30" s="56"/>
      <c r="N30" s="107">
        <v>99385</v>
      </c>
      <c r="O30" s="88">
        <v>98018</v>
      </c>
      <c r="P30" s="55"/>
      <c r="Q30" s="71">
        <f t="shared" si="2"/>
        <v>-1.375459073300803</v>
      </c>
      <c r="R30" s="56"/>
      <c r="S30" s="107">
        <v>16098</v>
      </c>
      <c r="T30" s="88">
        <v>18140</v>
      </c>
      <c r="U30" s="55"/>
      <c r="V30" s="71">
        <f t="shared" si="3"/>
        <v>12.684805565908803</v>
      </c>
      <c r="W30" s="58"/>
      <c r="X30" s="105"/>
      <c r="Y30" s="106"/>
      <c r="AA30" s="82" t="s">
        <v>18</v>
      </c>
      <c r="AB30" s="82" t="s">
        <v>36</v>
      </c>
      <c r="AC30" s="82" t="s">
        <v>21</v>
      </c>
      <c r="AD30" s="4" t="str">
        <f t="shared" si="0"/>
        <v>23300111B</v>
      </c>
    </row>
    <row r="31" spans="2:30" ht="28.15" customHeight="1" x14ac:dyDescent="0.4">
      <c r="B31" s="59"/>
      <c r="C31" s="77"/>
      <c r="D31" s="77"/>
      <c r="E31" s="102"/>
      <c r="F31" s="66"/>
      <c r="G31" s="67" t="s">
        <v>37</v>
      </c>
      <c r="H31" s="69"/>
      <c r="I31" s="110" t="s">
        <v>28</v>
      </c>
      <c r="J31" s="111" t="s">
        <v>29</v>
      </c>
      <c r="K31" s="112"/>
      <c r="L31" s="113" t="s">
        <v>28</v>
      </c>
      <c r="M31" s="114"/>
      <c r="N31" s="110" t="s">
        <v>28</v>
      </c>
      <c r="O31" s="111" t="s">
        <v>29</v>
      </c>
      <c r="P31" s="112"/>
      <c r="Q31" s="113" t="s">
        <v>28</v>
      </c>
      <c r="R31" s="114"/>
      <c r="S31" s="110" t="s">
        <v>28</v>
      </c>
      <c r="T31" s="111" t="s">
        <v>29</v>
      </c>
      <c r="U31" s="112"/>
      <c r="V31" s="114" t="s">
        <v>30</v>
      </c>
      <c r="W31" s="49"/>
      <c r="X31" s="105"/>
      <c r="Y31" s="106"/>
      <c r="AD31" s="4" t="e">
        <f t="shared" si="0"/>
        <v>#VALUE!</v>
      </c>
    </row>
    <row r="32" spans="2:30" ht="28.15" customHeight="1" x14ac:dyDescent="0.4">
      <c r="B32" s="59"/>
      <c r="C32" s="77"/>
      <c r="D32" s="77"/>
      <c r="E32" s="102"/>
      <c r="F32" s="66"/>
      <c r="G32" s="74"/>
      <c r="H32" s="115"/>
      <c r="I32" s="116" t="s">
        <v>28</v>
      </c>
      <c r="J32" s="117" t="s">
        <v>29</v>
      </c>
      <c r="K32" s="118"/>
      <c r="L32" s="119" t="s">
        <v>28</v>
      </c>
      <c r="M32" s="120"/>
      <c r="N32" s="116" t="s">
        <v>28</v>
      </c>
      <c r="O32" s="121" t="s">
        <v>29</v>
      </c>
      <c r="P32" s="118"/>
      <c r="Q32" s="119" t="s">
        <v>28</v>
      </c>
      <c r="R32" s="120"/>
      <c r="S32" s="116" t="s">
        <v>28</v>
      </c>
      <c r="T32" s="121" t="s">
        <v>29</v>
      </c>
      <c r="U32" s="118"/>
      <c r="V32" s="120" t="s">
        <v>30</v>
      </c>
      <c r="W32" s="58"/>
      <c r="X32" s="105"/>
      <c r="Y32" s="106"/>
      <c r="AD32" s="4" t="e">
        <f t="shared" si="0"/>
        <v>#VALUE!</v>
      </c>
    </row>
    <row r="33" spans="1:30" ht="28.15" customHeight="1" x14ac:dyDescent="0.3">
      <c r="B33" s="59"/>
      <c r="C33" s="77"/>
      <c r="D33" s="77"/>
      <c r="E33" s="102"/>
      <c r="F33" s="66"/>
      <c r="G33" s="67" t="s">
        <v>38</v>
      </c>
      <c r="H33" s="69"/>
      <c r="I33" s="79">
        <v>189554</v>
      </c>
      <c r="J33" s="79">
        <v>246857</v>
      </c>
      <c r="K33" s="44"/>
      <c r="L33" s="71">
        <f>J33/I33*100-100</f>
        <v>30.230435654219889</v>
      </c>
      <c r="M33" s="71"/>
      <c r="N33" s="79">
        <v>2399305</v>
      </c>
      <c r="O33" s="79">
        <v>1960365</v>
      </c>
      <c r="P33" s="70"/>
      <c r="Q33" s="71">
        <f>O33/N33*100-100</f>
        <v>-18.294464438660356</v>
      </c>
      <c r="R33" s="71"/>
      <c r="S33" s="79">
        <v>381411</v>
      </c>
      <c r="T33" s="79">
        <v>474307</v>
      </c>
      <c r="U33" s="70"/>
      <c r="V33" s="71">
        <f>T33/S33*100-100</f>
        <v>24.355878566690521</v>
      </c>
      <c r="W33" s="73"/>
      <c r="X33" s="105"/>
      <c r="Y33" s="106"/>
      <c r="AA33" s="82" t="s">
        <v>18</v>
      </c>
      <c r="AB33" s="82" t="s">
        <v>39</v>
      </c>
      <c r="AC33" s="82" t="s">
        <v>20</v>
      </c>
      <c r="AD33" s="4" t="str">
        <f t="shared" si="0"/>
        <v>23300112A</v>
      </c>
    </row>
    <row r="34" spans="1:30" ht="27.65" customHeight="1" x14ac:dyDescent="0.3">
      <c r="B34" s="59"/>
      <c r="C34" s="77"/>
      <c r="D34" s="77"/>
      <c r="E34" s="102"/>
      <c r="F34" s="75"/>
      <c r="G34" s="91"/>
      <c r="H34" s="75"/>
      <c r="I34" s="54">
        <v>6025</v>
      </c>
      <c r="J34" s="54">
        <v>7387</v>
      </c>
      <c r="K34" s="55"/>
      <c r="L34" s="71">
        <f>J34/I34*100-100</f>
        <v>22.60580912863071</v>
      </c>
      <c r="M34" s="56"/>
      <c r="N34" s="54">
        <v>34989</v>
      </c>
      <c r="O34" s="54">
        <v>35701</v>
      </c>
      <c r="P34" s="55"/>
      <c r="Q34" s="71">
        <f>O34/N34*100-100</f>
        <v>2.0349252622252578</v>
      </c>
      <c r="R34" s="56"/>
      <c r="S34" s="54">
        <v>8679</v>
      </c>
      <c r="T34" s="54">
        <v>10419</v>
      </c>
      <c r="U34" s="55"/>
      <c r="V34" s="71">
        <f>T34/S34*100-100</f>
        <v>20.048392671966809</v>
      </c>
      <c r="W34" s="58"/>
      <c r="X34" s="105"/>
      <c r="Y34" s="106"/>
      <c r="AA34" s="82" t="s">
        <v>18</v>
      </c>
      <c r="AB34" s="82" t="s">
        <v>39</v>
      </c>
      <c r="AC34" s="82" t="s">
        <v>21</v>
      </c>
      <c r="AD34" s="4" t="str">
        <f t="shared" si="0"/>
        <v>23300112B</v>
      </c>
    </row>
    <row r="35" spans="1:30" ht="27.65" customHeight="1" x14ac:dyDescent="0.3">
      <c r="B35" s="59"/>
      <c r="C35" s="77"/>
      <c r="D35" s="77"/>
      <c r="E35" s="102"/>
      <c r="F35" s="67" t="s">
        <v>40</v>
      </c>
      <c r="G35" s="68"/>
      <c r="H35" s="69"/>
      <c r="I35" s="90">
        <v>15997</v>
      </c>
      <c r="J35" s="79">
        <v>11623</v>
      </c>
      <c r="K35" s="44"/>
      <c r="L35" s="104">
        <f>J35/I35*100-100</f>
        <v>-27.342626742514227</v>
      </c>
      <c r="M35" s="84"/>
      <c r="N35" s="90">
        <v>201225</v>
      </c>
      <c r="O35" s="90">
        <v>156261</v>
      </c>
      <c r="P35" s="44"/>
      <c r="Q35" s="104">
        <f>O35/N35*100-100</f>
        <v>-22.345136041744311</v>
      </c>
      <c r="R35" s="84"/>
      <c r="S35" s="90">
        <v>37801</v>
      </c>
      <c r="T35" s="90">
        <v>24495</v>
      </c>
      <c r="U35" s="70"/>
      <c r="V35" s="104">
        <f>T35/S35*100-100</f>
        <v>-35.200126980767706</v>
      </c>
      <c r="W35" s="73"/>
      <c r="X35" s="105"/>
      <c r="Y35" s="106" t="s">
        <v>41</v>
      </c>
      <c r="AA35" s="82" t="s">
        <v>18</v>
      </c>
      <c r="AB35" s="82" t="s">
        <v>42</v>
      </c>
      <c r="AC35" s="82" t="s">
        <v>20</v>
      </c>
      <c r="AD35" s="4" t="str">
        <f t="shared" si="0"/>
        <v>23300113A</v>
      </c>
    </row>
    <row r="36" spans="1:30" ht="28.4" customHeight="1" thickBot="1" x14ac:dyDescent="0.35">
      <c r="B36" s="122"/>
      <c r="C36" s="123"/>
      <c r="D36" s="123"/>
      <c r="E36" s="124"/>
      <c r="F36" s="125"/>
      <c r="G36" s="125"/>
      <c r="H36" s="125"/>
      <c r="I36" s="126">
        <v>661</v>
      </c>
      <c r="J36" s="126">
        <v>548</v>
      </c>
      <c r="K36" s="127"/>
      <c r="L36" s="128">
        <f>J36/I36*100-100</f>
        <v>-17.095310136157337</v>
      </c>
      <c r="M36" s="128"/>
      <c r="N36" s="126">
        <v>14663</v>
      </c>
      <c r="O36" s="126">
        <v>16010</v>
      </c>
      <c r="P36" s="127"/>
      <c r="Q36" s="128">
        <f>O36/N36*100-100</f>
        <v>9.1863875059674029</v>
      </c>
      <c r="R36" s="128"/>
      <c r="S36" s="126">
        <v>1608</v>
      </c>
      <c r="T36" s="126">
        <v>1541</v>
      </c>
      <c r="U36" s="127"/>
      <c r="V36" s="128">
        <f>T36/S36*100-100</f>
        <v>-4.1666666666666572</v>
      </c>
      <c r="W36" s="129"/>
      <c r="X36" s="105" t="s">
        <v>41</v>
      </c>
      <c r="Y36" s="106" t="s">
        <v>41</v>
      </c>
      <c r="AA36" s="82" t="s">
        <v>18</v>
      </c>
      <c r="AB36" s="82" t="s">
        <v>42</v>
      </c>
      <c r="AC36" s="82" t="s">
        <v>21</v>
      </c>
      <c r="AD36" s="4" t="str">
        <f t="shared" si="0"/>
        <v>23300113B</v>
      </c>
    </row>
    <row r="37" spans="1:30" ht="28.4" customHeight="1" x14ac:dyDescent="0.4">
      <c r="B37" s="130" t="s">
        <v>43</v>
      </c>
      <c r="C37" s="130"/>
      <c r="D37" s="130"/>
      <c r="E37" s="130"/>
      <c r="F37" s="130"/>
      <c r="G37" s="130"/>
      <c r="H37" s="130"/>
      <c r="I37" s="131"/>
      <c r="J37" s="132"/>
      <c r="K37" s="132"/>
      <c r="M37" s="133"/>
      <c r="N37" s="131"/>
      <c r="O37" s="132"/>
      <c r="P37" s="134"/>
      <c r="Q37" s="135"/>
      <c r="R37" s="134"/>
      <c r="S37" s="131"/>
      <c r="T37" s="132"/>
      <c r="V37" s="131" t="s">
        <v>44</v>
      </c>
      <c r="W37" s="136"/>
      <c r="X37" s="136"/>
      <c r="Y37" s="137"/>
      <c r="Z37" s="137"/>
      <c r="AD37" s="4" t="e">
        <f t="shared" si="0"/>
        <v>#VALUE!</v>
      </c>
    </row>
    <row r="38" spans="1:30" s="140" customFormat="1" ht="28.4" customHeight="1" x14ac:dyDescent="0.4">
      <c r="A38" s="1"/>
      <c r="B38" s="130" t="s">
        <v>45</v>
      </c>
      <c r="C38" s="130"/>
      <c r="D38" s="130"/>
      <c r="E38" s="130"/>
      <c r="F38" s="7"/>
      <c r="G38" s="7"/>
      <c r="H38" s="7"/>
      <c r="I38" s="7"/>
      <c r="J38" s="7"/>
      <c r="K38" s="7"/>
      <c r="L38" s="7"/>
      <c r="M38" s="7"/>
      <c r="N38" s="7"/>
      <c r="O38" s="7"/>
      <c r="P38" s="134"/>
      <c r="Q38" s="135"/>
      <c r="R38" s="134"/>
      <c r="S38" s="131"/>
      <c r="T38" s="132"/>
      <c r="U38" s="1"/>
      <c r="V38" s="131"/>
      <c r="W38" s="136"/>
      <c r="X38" s="136"/>
      <c r="Y38" s="138"/>
      <c r="Z38" s="138"/>
      <c r="AA38" s="139"/>
      <c r="AB38" s="139"/>
      <c r="AC38" s="139"/>
      <c r="AD38" s="4" t="e">
        <f t="shared" si="0"/>
        <v>#VALUE!</v>
      </c>
    </row>
    <row r="39" spans="1:30" s="140" customFormat="1" ht="28.4" customHeight="1" x14ac:dyDescent="0.4">
      <c r="A39" s="1"/>
      <c r="B39" s="130"/>
      <c r="C39" s="130"/>
      <c r="D39" s="130"/>
      <c r="E39" s="130"/>
      <c r="F39" s="1"/>
      <c r="G39" s="1"/>
      <c r="H39" s="130" t="s">
        <v>46</v>
      </c>
      <c r="I39" s="7"/>
      <c r="J39" s="7"/>
      <c r="K39" s="7"/>
      <c r="L39" s="7"/>
      <c r="M39" s="7"/>
      <c r="N39" s="7"/>
      <c r="O39" s="7"/>
      <c r="P39" s="134"/>
      <c r="Q39" s="135"/>
      <c r="R39" s="134"/>
      <c r="S39" s="131"/>
      <c r="T39" s="132"/>
      <c r="U39" s="1"/>
      <c r="V39" s="131"/>
      <c r="W39" s="141" t="s">
        <v>47</v>
      </c>
      <c r="X39" s="136"/>
      <c r="Y39" s="138"/>
      <c r="Z39" s="138"/>
      <c r="AA39" s="139"/>
      <c r="AB39" s="139"/>
      <c r="AC39" s="139"/>
      <c r="AD39" s="4" t="e">
        <f t="shared" si="0"/>
        <v>#VALUE!</v>
      </c>
    </row>
    <row r="40" spans="1:30" s="140" customFormat="1" ht="28.4" customHeight="1" x14ac:dyDescent="0.4">
      <c r="A40" s="1"/>
      <c r="B40" s="130"/>
      <c r="C40" s="130"/>
      <c r="D40" s="130"/>
      <c r="E40" s="130"/>
      <c r="F40" s="7"/>
      <c r="G40" s="7"/>
      <c r="H40" s="7" t="s">
        <v>48</v>
      </c>
      <c r="I40" s="7"/>
      <c r="J40" s="7"/>
      <c r="K40" s="7"/>
      <c r="L40" s="7"/>
      <c r="M40" s="7"/>
      <c r="N40" s="7"/>
      <c r="O40" s="7"/>
      <c r="P40" s="134"/>
      <c r="Q40" s="135"/>
      <c r="R40" s="134"/>
      <c r="S40" s="131"/>
      <c r="T40" s="132"/>
      <c r="U40" s="1"/>
      <c r="V40" s="131"/>
      <c r="W40" s="136"/>
      <c r="X40" s="136"/>
      <c r="Y40" s="138"/>
      <c r="Z40" s="138"/>
      <c r="AA40" s="139"/>
      <c r="AB40" s="139"/>
      <c r="AC40" s="139"/>
      <c r="AD40" s="4" t="e">
        <f t="shared" si="0"/>
        <v>#VALUE!</v>
      </c>
    </row>
    <row r="41" spans="1:30" s="140" customFormat="1" ht="28.4" customHeight="1" x14ac:dyDescent="0.4">
      <c r="A41" s="1"/>
      <c r="B41" s="130" t="s">
        <v>49</v>
      </c>
      <c r="C41" s="130"/>
      <c r="D41" s="130"/>
      <c r="E41" s="130"/>
      <c r="F41" s="7"/>
      <c r="G41" s="7"/>
      <c r="H41" s="7"/>
      <c r="I41" s="7"/>
      <c r="J41" s="7"/>
      <c r="K41" s="132"/>
      <c r="L41" s="1"/>
      <c r="M41" s="133"/>
      <c r="N41" s="131"/>
      <c r="O41" s="132"/>
      <c r="P41" s="134"/>
      <c r="Q41" s="135"/>
      <c r="R41" s="134"/>
      <c r="S41" s="131"/>
      <c r="T41" s="132"/>
      <c r="U41" s="1"/>
      <c r="V41" s="131"/>
      <c r="W41" s="136"/>
      <c r="X41" s="136"/>
      <c r="Y41" s="138"/>
      <c r="Z41" s="138"/>
      <c r="AA41" s="139"/>
      <c r="AB41" s="139"/>
      <c r="AC41" s="139"/>
      <c r="AD41" s="4" t="e">
        <f t="shared" si="0"/>
        <v>#VALUE!</v>
      </c>
    </row>
    <row r="42" spans="1:30" s="140" customFormat="1" ht="28.4" customHeight="1" x14ac:dyDescent="0.4">
      <c r="A42" s="1"/>
      <c r="B42" s="130" t="s">
        <v>50</v>
      </c>
      <c r="C42" s="130"/>
      <c r="D42" s="130"/>
      <c r="E42" s="130"/>
      <c r="F42" s="130"/>
      <c r="G42" s="130"/>
      <c r="H42" s="130"/>
      <c r="I42" s="131"/>
      <c r="J42" s="132"/>
      <c r="K42" s="132"/>
      <c r="L42" s="1"/>
      <c r="M42" s="133"/>
      <c r="N42" s="131"/>
      <c r="O42" s="132"/>
      <c r="P42" s="134"/>
      <c r="Q42" s="1"/>
      <c r="R42" s="134"/>
      <c r="S42" s="131"/>
      <c r="T42" s="132"/>
      <c r="U42" s="1"/>
      <c r="V42" s="131"/>
      <c r="W42" s="1"/>
      <c r="X42" s="136"/>
      <c r="Y42" s="138"/>
      <c r="Z42" s="138"/>
      <c r="AA42" s="139"/>
      <c r="AB42" s="139"/>
      <c r="AC42" s="139"/>
      <c r="AD42" s="4" t="e">
        <f t="shared" si="0"/>
        <v>#VALUE!</v>
      </c>
    </row>
    <row r="43" spans="1:30" s="140" customFormat="1" ht="28.4" customHeight="1" x14ac:dyDescent="0.4">
      <c r="A43" s="1"/>
      <c r="B43" s="130" t="s">
        <v>51</v>
      </c>
      <c r="C43" s="130"/>
      <c r="D43" s="130"/>
      <c r="E43" s="130"/>
      <c r="F43" s="130"/>
      <c r="G43" s="130"/>
      <c r="H43" s="130"/>
      <c r="I43" s="131"/>
      <c r="J43" s="132"/>
      <c r="K43" s="132"/>
      <c r="L43" s="1"/>
      <c r="M43" s="133"/>
      <c r="N43" s="131"/>
      <c r="O43" s="132"/>
      <c r="P43" s="134"/>
      <c r="Q43" s="135"/>
      <c r="R43" s="134"/>
      <c r="S43" s="131"/>
      <c r="T43" s="132"/>
      <c r="U43" s="1"/>
      <c r="V43" s="131"/>
      <c r="W43" s="136"/>
      <c r="X43" s="136"/>
      <c r="Y43" s="138"/>
      <c r="Z43" s="138"/>
      <c r="AA43" s="139"/>
      <c r="AB43" s="139"/>
      <c r="AC43" s="139"/>
      <c r="AD43" s="4" t="e">
        <f t="shared" si="0"/>
        <v>#VALUE!</v>
      </c>
    </row>
    <row r="44" spans="1:30" ht="28.4" customHeight="1" x14ac:dyDescent="0.4">
      <c r="B44" s="130"/>
      <c r="C44" s="130"/>
      <c r="E44" s="130"/>
      <c r="F44" s="130"/>
      <c r="G44" s="7"/>
      <c r="H44" s="130"/>
      <c r="I44" s="131"/>
      <c r="J44" s="131"/>
      <c r="K44" s="132"/>
      <c r="L44" s="132"/>
      <c r="M44" s="130"/>
      <c r="N44" s="131"/>
      <c r="O44" s="131"/>
      <c r="P44" s="134"/>
      <c r="Q44" s="134"/>
      <c r="R44" s="134"/>
      <c r="S44" s="131"/>
      <c r="T44" s="131"/>
      <c r="U44" s="134"/>
      <c r="V44" s="134"/>
      <c r="W44" s="71"/>
      <c r="X44" s="105"/>
      <c r="Y44" s="106"/>
      <c r="AD44" s="4" t="e">
        <f t="shared" si="0"/>
        <v>#VALUE!</v>
      </c>
    </row>
    <row r="45" spans="1:30" ht="28.4" customHeight="1" x14ac:dyDescent="0.4">
      <c r="B45" s="130"/>
      <c r="C45" s="130"/>
      <c r="E45" s="130"/>
      <c r="F45" s="130"/>
      <c r="G45" s="7"/>
      <c r="H45" s="130"/>
      <c r="I45" s="131"/>
      <c r="J45" s="131"/>
      <c r="K45" s="132"/>
      <c r="L45" s="132"/>
      <c r="M45" s="130"/>
      <c r="N45" s="131"/>
      <c r="O45" s="131"/>
      <c r="P45" s="134"/>
      <c r="Q45" s="134"/>
      <c r="R45" s="134"/>
      <c r="S45" s="131"/>
      <c r="T45" s="131"/>
      <c r="U45" s="134"/>
      <c r="V45" s="134"/>
      <c r="W45" s="71"/>
      <c r="X45" s="105"/>
      <c r="Y45" s="106"/>
      <c r="AD45" s="4" t="e">
        <f t="shared" si="0"/>
        <v>#VALUE!</v>
      </c>
    </row>
    <row r="46" spans="1:30" ht="28.4" customHeight="1" x14ac:dyDescent="0.4">
      <c r="B46" s="130"/>
      <c r="C46" s="130"/>
      <c r="E46" s="130"/>
      <c r="F46" s="130"/>
      <c r="G46" s="7"/>
      <c r="H46" s="130"/>
      <c r="I46" s="131"/>
      <c r="J46" s="131"/>
      <c r="K46" s="132"/>
      <c r="L46" s="132"/>
      <c r="M46" s="130"/>
      <c r="N46" s="131"/>
      <c r="O46" s="131"/>
      <c r="P46" s="134"/>
      <c r="Q46" s="134"/>
      <c r="R46" s="134"/>
      <c r="S46" s="131"/>
      <c r="T46" s="131"/>
      <c r="U46" s="134"/>
      <c r="V46" s="134"/>
      <c r="W46" s="71"/>
      <c r="X46" s="105"/>
      <c r="Y46" s="106"/>
      <c r="AD46" s="4" t="e">
        <f t="shared" si="0"/>
        <v>#VALUE!</v>
      </c>
    </row>
    <row r="47" spans="1:30" ht="24" customHeight="1" thickBot="1" x14ac:dyDescent="0.4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W47" s="3" t="s">
        <v>3</v>
      </c>
      <c r="X47" s="105"/>
      <c r="Y47" s="106"/>
      <c r="AD47" s="4" t="e">
        <f t="shared" si="0"/>
        <v>#VALUE!</v>
      </c>
    </row>
    <row r="48" spans="1:30" ht="28.4" customHeight="1" x14ac:dyDescent="0.4">
      <c r="B48" s="142"/>
      <c r="C48" s="143"/>
      <c r="D48" s="143"/>
      <c r="E48" s="143"/>
      <c r="F48" s="143"/>
      <c r="G48" s="143"/>
      <c r="H48" s="144" t="s">
        <v>52</v>
      </c>
      <c r="I48" s="23" t="s">
        <v>97</v>
      </c>
      <c r="J48" s="24"/>
      <c r="K48" s="25"/>
      <c r="L48" s="26" t="s">
        <v>5</v>
      </c>
      <c r="M48" s="27"/>
      <c r="N48" s="24" t="s">
        <v>98</v>
      </c>
      <c r="O48" s="24"/>
      <c r="P48" s="25"/>
      <c r="Q48" s="26" t="s">
        <v>6</v>
      </c>
      <c r="R48" s="28"/>
      <c r="S48" s="23" t="s">
        <v>99</v>
      </c>
      <c r="T48" s="24"/>
      <c r="U48" s="25"/>
      <c r="V48" s="26" t="s">
        <v>6</v>
      </c>
      <c r="W48" s="145"/>
      <c r="X48" s="105"/>
      <c r="Y48" s="106"/>
      <c r="AD48" s="4" t="e">
        <f t="shared" si="0"/>
        <v>#VALUE!</v>
      </c>
    </row>
    <row r="49" spans="2:30" ht="28.4" customHeight="1" thickBot="1" x14ac:dyDescent="0.45">
      <c r="B49" s="146"/>
      <c r="C49" s="31" t="s">
        <v>7</v>
      </c>
      <c r="D49" s="31"/>
      <c r="E49" s="66"/>
      <c r="F49" s="31"/>
      <c r="G49" s="31"/>
      <c r="H49" s="31"/>
      <c r="I49" s="33" t="s">
        <v>8</v>
      </c>
      <c r="J49" s="33" t="s">
        <v>9</v>
      </c>
      <c r="K49" s="34"/>
      <c r="L49" s="35" t="s">
        <v>10</v>
      </c>
      <c r="M49" s="36"/>
      <c r="N49" s="37" t="s">
        <v>11</v>
      </c>
      <c r="O49" s="33" t="s">
        <v>12</v>
      </c>
      <c r="P49" s="34"/>
      <c r="Q49" s="35" t="s">
        <v>10</v>
      </c>
      <c r="R49" s="38"/>
      <c r="S49" s="33" t="s">
        <v>8</v>
      </c>
      <c r="T49" s="33" t="s">
        <v>9</v>
      </c>
      <c r="U49" s="34"/>
      <c r="V49" s="35" t="s">
        <v>10</v>
      </c>
      <c r="W49" s="147"/>
      <c r="X49" s="105"/>
      <c r="Y49" s="106"/>
      <c r="AD49" s="4" t="e">
        <f t="shared" si="0"/>
        <v>#VALUE!</v>
      </c>
    </row>
    <row r="50" spans="2:30" ht="28.4" customHeight="1" x14ac:dyDescent="0.4">
      <c r="B50" s="148"/>
      <c r="C50" s="67" t="s">
        <v>53</v>
      </c>
      <c r="D50" s="68"/>
      <c r="E50" s="68"/>
      <c r="F50" s="68"/>
      <c r="G50" s="68"/>
      <c r="H50" s="69"/>
      <c r="I50" s="149"/>
      <c r="J50" s="150"/>
      <c r="K50" s="150"/>
      <c r="L50" s="151"/>
      <c r="M50" s="152"/>
      <c r="N50" s="149"/>
      <c r="O50" s="150"/>
      <c r="P50" s="150"/>
      <c r="Q50" s="151"/>
      <c r="R50" s="152"/>
      <c r="S50" s="149"/>
      <c r="T50" s="150"/>
      <c r="U50" s="150"/>
      <c r="V50" s="151"/>
      <c r="W50" s="153"/>
      <c r="AD50" s="4" t="e">
        <f t="shared" si="0"/>
        <v>#VALUE!</v>
      </c>
    </row>
    <row r="51" spans="2:30" ht="28.4" customHeight="1" x14ac:dyDescent="0.4">
      <c r="B51" s="148"/>
      <c r="C51" s="74"/>
      <c r="D51" s="75"/>
      <c r="E51" s="75"/>
      <c r="F51" s="75"/>
      <c r="G51" s="75"/>
      <c r="H51" s="75"/>
      <c r="I51" s="54">
        <f>I53+I71+I77</f>
        <v>22527</v>
      </c>
      <c r="J51" s="54">
        <f>J53+J71+J77</f>
        <v>26833</v>
      </c>
      <c r="K51" s="55"/>
      <c r="L51" s="56">
        <f>J51/I51*100-100</f>
        <v>19.114839969814</v>
      </c>
      <c r="M51" s="76"/>
      <c r="N51" s="54">
        <f>N53+N71+N77</f>
        <v>200596</v>
      </c>
      <c r="O51" s="54">
        <f>O53+O71+O77</f>
        <v>240691</v>
      </c>
      <c r="P51" s="55"/>
      <c r="Q51" s="56">
        <f>O51/N51*100-100</f>
        <v>19.987935950866415</v>
      </c>
      <c r="R51" s="76"/>
      <c r="S51" s="54">
        <f>S53+S71+S77</f>
        <v>40962</v>
      </c>
      <c r="T51" s="54">
        <f>T53+T71+T77</f>
        <v>49849</v>
      </c>
      <c r="U51" s="55"/>
      <c r="V51" s="56">
        <f>T51/S51*100-100</f>
        <v>21.695717982520392</v>
      </c>
      <c r="W51" s="154"/>
      <c r="AD51" s="4" t="e">
        <f t="shared" si="0"/>
        <v>#VALUE!</v>
      </c>
    </row>
    <row r="52" spans="2:30" ht="28.4" customHeight="1" x14ac:dyDescent="0.4">
      <c r="B52" s="148"/>
      <c r="C52" s="74"/>
      <c r="D52" s="67" t="s">
        <v>54</v>
      </c>
      <c r="E52" s="68"/>
      <c r="F52" s="68"/>
      <c r="G52" s="68"/>
      <c r="H52" s="69"/>
      <c r="I52" s="74"/>
      <c r="J52" s="74"/>
      <c r="K52" s="74"/>
      <c r="L52" s="66"/>
      <c r="M52" s="77"/>
      <c r="N52" s="74"/>
      <c r="O52" s="74"/>
      <c r="P52" s="74"/>
      <c r="Q52" s="66"/>
      <c r="R52" s="77"/>
      <c r="S52" s="74"/>
      <c r="T52" s="74"/>
      <c r="U52" s="74"/>
      <c r="V52" s="66"/>
      <c r="W52" s="153"/>
      <c r="AD52" s="4" t="e">
        <f t="shared" si="0"/>
        <v>#VALUE!</v>
      </c>
    </row>
    <row r="53" spans="2:30" ht="28.4" customHeight="1" x14ac:dyDescent="0.4">
      <c r="B53" s="148"/>
      <c r="C53" s="74"/>
      <c r="D53" s="74"/>
      <c r="E53" s="75"/>
      <c r="F53" s="75"/>
      <c r="G53" s="75"/>
      <c r="H53" s="75"/>
      <c r="I53" s="54">
        <f>I55+I65</f>
        <v>12724</v>
      </c>
      <c r="J53" s="54">
        <f>J55+J65</f>
        <v>15302</v>
      </c>
      <c r="K53" s="55"/>
      <c r="L53" s="56">
        <f>J53/I53*100-100</f>
        <v>20.260924237661101</v>
      </c>
      <c r="M53" s="76"/>
      <c r="N53" s="54">
        <f>N55+N65</f>
        <v>118956</v>
      </c>
      <c r="O53" s="54">
        <f>O55+O65</f>
        <v>144283</v>
      </c>
      <c r="P53" s="55"/>
      <c r="Q53" s="56">
        <f>O53/N53*100-100</f>
        <v>21.291065604088914</v>
      </c>
      <c r="R53" s="76"/>
      <c r="S53" s="54">
        <f>S55+S65</f>
        <v>24285</v>
      </c>
      <c r="T53" s="54">
        <f>T55+T65</f>
        <v>28048</v>
      </c>
      <c r="U53" s="55"/>
      <c r="V53" s="56">
        <f>T53/S53*100-100</f>
        <v>15.495161622400659</v>
      </c>
      <c r="W53" s="154"/>
      <c r="AD53" s="4" t="e">
        <f t="shared" si="0"/>
        <v>#VALUE!</v>
      </c>
    </row>
    <row r="54" spans="2:30" ht="28.4" customHeight="1" x14ac:dyDescent="0.4">
      <c r="B54" s="148"/>
      <c r="C54" s="74"/>
      <c r="D54" s="74"/>
      <c r="E54" s="66"/>
      <c r="F54" s="67" t="s">
        <v>55</v>
      </c>
      <c r="G54" s="68"/>
      <c r="H54" s="69"/>
      <c r="I54" s="74"/>
      <c r="J54" s="74"/>
      <c r="K54" s="74"/>
      <c r="L54" s="66"/>
      <c r="M54" s="77"/>
      <c r="N54" s="74"/>
      <c r="O54" s="74"/>
      <c r="P54" s="74"/>
      <c r="Q54" s="66"/>
      <c r="R54" s="77"/>
      <c r="S54" s="74"/>
      <c r="T54" s="74"/>
      <c r="U54" s="74"/>
      <c r="V54" s="66"/>
      <c r="W54" s="153"/>
      <c r="AD54" s="4" t="e">
        <f t="shared" si="0"/>
        <v>#VALUE!</v>
      </c>
    </row>
    <row r="55" spans="2:30" ht="28.4" customHeight="1" x14ac:dyDescent="0.4">
      <c r="B55" s="148"/>
      <c r="C55" s="74"/>
      <c r="D55" s="74"/>
      <c r="E55" s="75"/>
      <c r="F55" s="74"/>
      <c r="G55" s="75"/>
      <c r="H55" s="75"/>
      <c r="I55" s="54">
        <f>I57+I63</f>
        <v>1673</v>
      </c>
      <c r="J55" s="54">
        <f>J57+J63</f>
        <v>2079</v>
      </c>
      <c r="K55" s="55"/>
      <c r="L55" s="56">
        <f>J55/I55*100-100</f>
        <v>24.267782426778254</v>
      </c>
      <c r="M55" s="76"/>
      <c r="N55" s="54">
        <f>N57+N63</f>
        <v>19438</v>
      </c>
      <c r="O55" s="54">
        <f>O57+O63</f>
        <v>23955</v>
      </c>
      <c r="P55" s="55"/>
      <c r="Q55" s="56">
        <f>O55/N55*100-100</f>
        <v>23.237987447268239</v>
      </c>
      <c r="R55" s="76"/>
      <c r="S55" s="54">
        <f>S57+S63</f>
        <v>3314</v>
      </c>
      <c r="T55" s="54">
        <f>T57+T63</f>
        <v>4131</v>
      </c>
      <c r="U55" s="55"/>
      <c r="V55" s="56">
        <f>T55/S55*100-100</f>
        <v>24.652987326493658</v>
      </c>
      <c r="W55" s="155"/>
      <c r="AD55" s="4" t="e">
        <f t="shared" si="0"/>
        <v>#VALUE!</v>
      </c>
    </row>
    <row r="56" spans="2:30" ht="28.4" customHeight="1" x14ac:dyDescent="0.4">
      <c r="B56" s="148"/>
      <c r="C56" s="74"/>
      <c r="D56" s="102"/>
      <c r="E56" s="77"/>
      <c r="F56" s="74"/>
      <c r="G56" s="74"/>
      <c r="H56" s="156" t="s">
        <v>56</v>
      </c>
      <c r="I56" s="43"/>
      <c r="J56" s="43"/>
      <c r="K56" s="43"/>
      <c r="L56" s="71"/>
      <c r="M56" s="71"/>
      <c r="N56" s="43"/>
      <c r="O56" s="43"/>
      <c r="P56" s="43"/>
      <c r="Q56" s="71"/>
      <c r="R56" s="71"/>
      <c r="S56" s="43"/>
      <c r="T56" s="43"/>
      <c r="U56" s="43"/>
      <c r="V56" s="71"/>
      <c r="W56" s="157"/>
      <c r="X56" s="105"/>
      <c r="AD56" s="4" t="e">
        <f t="shared" si="0"/>
        <v>#VALUE!</v>
      </c>
    </row>
    <row r="57" spans="2:30" ht="28.4" customHeight="1" x14ac:dyDescent="0.4">
      <c r="B57" s="148"/>
      <c r="C57" s="74"/>
      <c r="D57" s="102"/>
      <c r="E57" s="77"/>
      <c r="F57" s="74"/>
      <c r="G57" s="74"/>
      <c r="H57" s="87"/>
      <c r="I57" s="43">
        <f>I59+I61</f>
        <v>999</v>
      </c>
      <c r="J57" s="43">
        <f>J59+J61</f>
        <v>1504</v>
      </c>
      <c r="K57" s="70"/>
      <c r="L57" s="71">
        <f>J57/I57*100-100</f>
        <v>50.550550550550554</v>
      </c>
      <c r="M57" s="81"/>
      <c r="N57" s="43">
        <f>N59+N61</f>
        <v>13112</v>
      </c>
      <c r="O57" s="43">
        <f>O59+O61</f>
        <v>17195</v>
      </c>
      <c r="P57" s="70"/>
      <c r="Q57" s="71">
        <f>O57/N57*100-100</f>
        <v>31.139414276998167</v>
      </c>
      <c r="R57" s="81"/>
      <c r="S57" s="43">
        <f>S59+S61</f>
        <v>2051</v>
      </c>
      <c r="T57" s="43">
        <f>T59+T61</f>
        <v>2979</v>
      </c>
      <c r="U57" s="70"/>
      <c r="V57" s="71">
        <f>T57/S57*100-100</f>
        <v>45.246221355436376</v>
      </c>
      <c r="W57" s="157"/>
      <c r="X57" s="105" t="s">
        <v>57</v>
      </c>
      <c r="AA57" s="5" t="s">
        <v>18</v>
      </c>
      <c r="AB57" s="5" t="s">
        <v>58</v>
      </c>
      <c r="AC57" s="5" t="s">
        <v>21</v>
      </c>
      <c r="AD57" s="4" t="str">
        <f t="shared" si="0"/>
        <v>23301003B</v>
      </c>
    </row>
    <row r="58" spans="2:30" ht="28.4" customHeight="1" x14ac:dyDescent="0.4">
      <c r="B58" s="148"/>
      <c r="C58" s="74"/>
      <c r="D58" s="102"/>
      <c r="E58" s="77"/>
      <c r="F58" s="74"/>
      <c r="G58" s="158"/>
      <c r="H58" s="156" t="s">
        <v>59</v>
      </c>
      <c r="I58" s="159"/>
      <c r="J58" s="160"/>
      <c r="K58" s="161"/>
      <c r="L58" s="162"/>
      <c r="M58" s="163"/>
      <c r="N58" s="159"/>
      <c r="O58" s="160"/>
      <c r="P58" s="161"/>
      <c r="Q58" s="162"/>
      <c r="R58" s="163"/>
      <c r="S58" s="159"/>
      <c r="T58" s="160"/>
      <c r="U58" s="161"/>
      <c r="V58" s="162"/>
      <c r="W58" s="164"/>
      <c r="X58" s="105" t="s">
        <v>41</v>
      </c>
      <c r="AD58" s="4" t="e">
        <f t="shared" si="0"/>
        <v>#VALUE!</v>
      </c>
    </row>
    <row r="59" spans="2:30" ht="28.4" customHeight="1" x14ac:dyDescent="0.4">
      <c r="B59" s="148"/>
      <c r="C59" s="74"/>
      <c r="D59" s="102"/>
      <c r="E59" s="77"/>
      <c r="F59" s="74"/>
      <c r="G59" s="158"/>
      <c r="H59" s="87"/>
      <c r="I59" s="165">
        <v>595</v>
      </c>
      <c r="J59" s="165">
        <v>1147</v>
      </c>
      <c r="K59" s="166"/>
      <c r="L59" s="71">
        <f>J59/I59*100-100</f>
        <v>92.77310924369749</v>
      </c>
      <c r="M59" s="167"/>
      <c r="N59" s="165">
        <v>7905</v>
      </c>
      <c r="O59" s="165">
        <v>14239</v>
      </c>
      <c r="P59" s="166"/>
      <c r="Q59" s="71">
        <f>O59/N59*100-100</f>
        <v>80.12650221378874</v>
      </c>
      <c r="R59" s="167"/>
      <c r="S59" s="165">
        <v>1234</v>
      </c>
      <c r="T59" s="165">
        <v>2343</v>
      </c>
      <c r="U59" s="166"/>
      <c r="V59" s="71">
        <f>T59/S59*100-100</f>
        <v>89.870340356564014</v>
      </c>
      <c r="W59" s="168"/>
      <c r="X59" s="105" t="s">
        <v>57</v>
      </c>
      <c r="AA59" s="5" t="s">
        <v>18</v>
      </c>
      <c r="AB59" s="5" t="s">
        <v>60</v>
      </c>
      <c r="AC59" s="5" t="s">
        <v>21</v>
      </c>
      <c r="AD59" s="4" t="str">
        <f t="shared" si="0"/>
        <v>23300104B</v>
      </c>
    </row>
    <row r="60" spans="2:30" ht="28.4" customHeight="1" x14ac:dyDescent="0.4">
      <c r="B60" s="148"/>
      <c r="C60" s="74"/>
      <c r="D60" s="102"/>
      <c r="E60" s="77"/>
      <c r="F60" s="74"/>
      <c r="G60" s="158"/>
      <c r="H60" s="156" t="s">
        <v>61</v>
      </c>
      <c r="I60" s="43"/>
      <c r="J60" s="43"/>
      <c r="K60" s="70"/>
      <c r="L60" s="169"/>
      <c r="M60" s="81"/>
      <c r="N60" s="43"/>
      <c r="O60" s="43"/>
      <c r="P60" s="161"/>
      <c r="Q60" s="169"/>
      <c r="R60" s="81"/>
      <c r="S60" s="43"/>
      <c r="T60" s="43"/>
      <c r="U60" s="70"/>
      <c r="V60" s="169"/>
      <c r="W60" s="157"/>
      <c r="X60" s="105" t="s">
        <v>41</v>
      </c>
      <c r="AD60" s="4" t="e">
        <f t="shared" si="0"/>
        <v>#VALUE!</v>
      </c>
    </row>
    <row r="61" spans="2:30" ht="28.4" customHeight="1" x14ac:dyDescent="0.4">
      <c r="B61" s="148"/>
      <c r="C61" s="74"/>
      <c r="D61" s="102"/>
      <c r="E61" s="77"/>
      <c r="F61" s="74"/>
      <c r="G61" s="170"/>
      <c r="H61" s="75"/>
      <c r="I61" s="54">
        <v>404</v>
      </c>
      <c r="J61" s="43">
        <v>357</v>
      </c>
      <c r="K61" s="55"/>
      <c r="L61" s="71">
        <f>J61/I61*100-100</f>
        <v>-11.633663366336634</v>
      </c>
      <c r="M61" s="76"/>
      <c r="N61" s="54">
        <v>5207</v>
      </c>
      <c r="O61" s="43">
        <v>2956</v>
      </c>
      <c r="P61" s="55"/>
      <c r="Q61" s="71">
        <f>O61/N61*100-100</f>
        <v>-43.23026694833878</v>
      </c>
      <c r="R61" s="76"/>
      <c r="S61" s="54">
        <v>817</v>
      </c>
      <c r="T61" s="43">
        <v>636</v>
      </c>
      <c r="U61" s="55"/>
      <c r="V61" s="71">
        <f>T61/S61*100-100</f>
        <v>-22.15422276621787</v>
      </c>
      <c r="W61" s="154"/>
      <c r="X61" s="105" t="s">
        <v>57</v>
      </c>
      <c r="AA61" s="5" t="s">
        <v>18</v>
      </c>
      <c r="AB61" s="5" t="s">
        <v>62</v>
      </c>
      <c r="AC61" s="5" t="s">
        <v>21</v>
      </c>
      <c r="AD61" s="4" t="str">
        <f t="shared" si="0"/>
        <v>23300105B</v>
      </c>
    </row>
    <row r="62" spans="2:30" ht="28.4" customHeight="1" x14ac:dyDescent="0.4">
      <c r="B62" s="148"/>
      <c r="C62" s="74"/>
      <c r="D62" s="102"/>
      <c r="E62" s="77"/>
      <c r="F62" s="74"/>
      <c r="G62" s="67" t="s">
        <v>63</v>
      </c>
      <c r="H62" s="69"/>
      <c r="I62" s="43"/>
      <c r="J62" s="171"/>
      <c r="K62" s="70"/>
      <c r="L62" s="104"/>
      <c r="M62" s="81"/>
      <c r="N62" s="43"/>
      <c r="O62" s="171"/>
      <c r="P62" s="70"/>
      <c r="Q62" s="104"/>
      <c r="R62" s="81"/>
      <c r="S62" s="43"/>
      <c r="T62" s="171"/>
      <c r="U62" s="70"/>
      <c r="V62" s="104"/>
      <c r="W62" s="172"/>
      <c r="X62" s="105" t="s">
        <v>41</v>
      </c>
      <c r="AD62" s="4" t="e">
        <f t="shared" si="0"/>
        <v>#VALUE!</v>
      </c>
    </row>
    <row r="63" spans="2:30" ht="28.4" customHeight="1" x14ac:dyDescent="0.4">
      <c r="B63" s="148"/>
      <c r="C63" s="74"/>
      <c r="D63" s="102"/>
      <c r="E63" s="173"/>
      <c r="F63" s="74"/>
      <c r="G63" s="91"/>
      <c r="H63" s="75"/>
      <c r="I63" s="54">
        <v>674</v>
      </c>
      <c r="J63" s="54">
        <v>575</v>
      </c>
      <c r="K63" s="55"/>
      <c r="L63" s="56">
        <f>J63/I63*100-100</f>
        <v>-14.688427299703264</v>
      </c>
      <c r="M63" s="76"/>
      <c r="N63" s="54">
        <v>6326</v>
      </c>
      <c r="O63" s="54">
        <v>6760</v>
      </c>
      <c r="P63" s="55"/>
      <c r="Q63" s="56">
        <f>O63/N63*100-100</f>
        <v>6.8605754030983235</v>
      </c>
      <c r="R63" s="76"/>
      <c r="S63" s="54">
        <v>1263</v>
      </c>
      <c r="T63" s="54">
        <v>1152</v>
      </c>
      <c r="U63" s="55"/>
      <c r="V63" s="56">
        <f>T63/S63*100-100</f>
        <v>-8.7885985748218474</v>
      </c>
      <c r="W63" s="174"/>
      <c r="X63" s="105" t="s">
        <v>57</v>
      </c>
      <c r="AA63" s="5" t="s">
        <v>18</v>
      </c>
      <c r="AB63" s="5" t="s">
        <v>64</v>
      </c>
      <c r="AC63" s="5" t="s">
        <v>21</v>
      </c>
      <c r="AD63" s="4" t="str">
        <f t="shared" si="0"/>
        <v>23300106B</v>
      </c>
    </row>
    <row r="64" spans="2:30" ht="28.4" customHeight="1" x14ac:dyDescent="0.4">
      <c r="B64" s="148"/>
      <c r="C64" s="74"/>
      <c r="D64" s="74"/>
      <c r="E64" s="175" t="s">
        <v>65</v>
      </c>
      <c r="F64" s="67" t="s">
        <v>65</v>
      </c>
      <c r="G64" s="68"/>
      <c r="H64" s="69"/>
      <c r="I64" s="43"/>
      <c r="J64" s="43"/>
      <c r="K64" s="70"/>
      <c r="L64" s="71"/>
      <c r="M64" s="81"/>
      <c r="N64" s="43"/>
      <c r="O64" s="43"/>
      <c r="P64" s="70"/>
      <c r="Q64" s="71"/>
      <c r="R64" s="81"/>
      <c r="S64" s="43"/>
      <c r="T64" s="43"/>
      <c r="U64" s="70"/>
      <c r="V64" s="71"/>
      <c r="W64" s="176"/>
      <c r="X64" s="105" t="s">
        <v>41</v>
      </c>
      <c r="AD64" s="4" t="e">
        <f t="shared" si="0"/>
        <v>#VALUE!</v>
      </c>
    </row>
    <row r="65" spans="1:30" ht="28.4" customHeight="1" x14ac:dyDescent="0.4">
      <c r="B65" s="148"/>
      <c r="C65" s="74"/>
      <c r="D65" s="74"/>
      <c r="E65" s="66"/>
      <c r="F65" s="74"/>
      <c r="G65" s="75"/>
      <c r="H65" s="75"/>
      <c r="I65" s="54">
        <f>I67+I69</f>
        <v>11051</v>
      </c>
      <c r="J65" s="54">
        <f>J67+J69</f>
        <v>13223</v>
      </c>
      <c r="K65" s="55"/>
      <c r="L65" s="56">
        <f>J65/I65*100-100</f>
        <v>19.654329924893659</v>
      </c>
      <c r="M65" s="76"/>
      <c r="N65" s="54">
        <f>N67+N69</f>
        <v>99518</v>
      </c>
      <c r="O65" s="54">
        <f>O67+O69</f>
        <v>120328</v>
      </c>
      <c r="P65" s="55"/>
      <c r="Q65" s="56">
        <f>O65/N65*100-100</f>
        <v>20.910790007837775</v>
      </c>
      <c r="R65" s="76"/>
      <c r="S65" s="54">
        <f>S67+S69</f>
        <v>20971</v>
      </c>
      <c r="T65" s="54">
        <f>T67+T69</f>
        <v>23917</v>
      </c>
      <c r="U65" s="55"/>
      <c r="V65" s="56">
        <f>T65/S65*100-100</f>
        <v>14.047971007581907</v>
      </c>
      <c r="W65" s="154"/>
      <c r="X65" s="105" t="s">
        <v>57</v>
      </c>
      <c r="AD65" s="4" t="e">
        <f t="shared" si="0"/>
        <v>#VALUE!</v>
      </c>
    </row>
    <row r="66" spans="1:30" ht="28.4" customHeight="1" x14ac:dyDescent="0.4">
      <c r="B66" s="177"/>
      <c r="C66" s="102"/>
      <c r="D66" s="102"/>
      <c r="E66" s="77"/>
      <c r="F66" s="66"/>
      <c r="G66" s="67" t="s">
        <v>66</v>
      </c>
      <c r="H66" s="69"/>
      <c r="I66" s="79">
        <v>873</v>
      </c>
      <c r="J66" s="79">
        <v>886</v>
      </c>
      <c r="K66" s="70"/>
      <c r="L66" s="71">
        <f>J66/I66*100-100</f>
        <v>1.4891179839633395</v>
      </c>
      <c r="M66" s="81"/>
      <c r="N66" s="79">
        <v>7198</v>
      </c>
      <c r="O66" s="79">
        <v>10036</v>
      </c>
      <c r="P66" s="70"/>
      <c r="Q66" s="71">
        <f>O66/N66*100-100</f>
        <v>39.427618782995268</v>
      </c>
      <c r="R66" s="81"/>
      <c r="S66" s="79">
        <v>1544</v>
      </c>
      <c r="T66" s="79">
        <v>1764</v>
      </c>
      <c r="U66" s="70"/>
      <c r="V66" s="71">
        <f>T66/S66*100-100</f>
        <v>14.248704663212436</v>
      </c>
      <c r="W66" s="153"/>
      <c r="X66" s="105" t="s">
        <v>57</v>
      </c>
      <c r="AA66" s="5" t="s">
        <v>18</v>
      </c>
      <c r="AB66" s="5" t="s">
        <v>67</v>
      </c>
      <c r="AC66" s="5" t="s">
        <v>20</v>
      </c>
      <c r="AD66" s="4" t="str">
        <f t="shared" si="0"/>
        <v>23300107A</v>
      </c>
    </row>
    <row r="67" spans="1:30" ht="28.4" customHeight="1" x14ac:dyDescent="0.4">
      <c r="B67" s="177"/>
      <c r="C67" s="77"/>
      <c r="D67" s="102"/>
      <c r="E67" s="77"/>
      <c r="F67" s="66"/>
      <c r="G67" s="74"/>
      <c r="H67" s="77"/>
      <c r="I67" s="54">
        <v>5164</v>
      </c>
      <c r="J67" s="54">
        <v>5397</v>
      </c>
      <c r="K67" s="55"/>
      <c r="L67" s="56">
        <f>J67/I67*100-100</f>
        <v>4.5120061967466967</v>
      </c>
      <c r="M67" s="76"/>
      <c r="N67" s="54">
        <v>42367</v>
      </c>
      <c r="O67" s="54">
        <v>61780</v>
      </c>
      <c r="P67" s="55"/>
      <c r="Q67" s="56">
        <f>O67/N67*100-100</f>
        <v>45.821039960346496</v>
      </c>
      <c r="R67" s="76"/>
      <c r="S67" s="54">
        <v>9329</v>
      </c>
      <c r="T67" s="54">
        <v>10780</v>
      </c>
      <c r="U67" s="55"/>
      <c r="V67" s="56">
        <f>T67/S67*100-100</f>
        <v>15.553649908886257</v>
      </c>
      <c r="W67" s="155"/>
      <c r="X67" s="105" t="s">
        <v>57</v>
      </c>
      <c r="AA67" s="5" t="s">
        <v>18</v>
      </c>
      <c r="AB67" s="5" t="s">
        <v>67</v>
      </c>
      <c r="AC67" s="5" t="s">
        <v>21</v>
      </c>
      <c r="AD67" s="4" t="str">
        <f t="shared" si="0"/>
        <v>23300107B</v>
      </c>
    </row>
    <row r="68" spans="1:30" ht="28.4" customHeight="1" x14ac:dyDescent="0.4">
      <c r="B68" s="177"/>
      <c r="C68" s="77"/>
      <c r="D68" s="77"/>
      <c r="E68" s="77"/>
      <c r="F68" s="66"/>
      <c r="G68" s="67" t="s">
        <v>68</v>
      </c>
      <c r="H68" s="93"/>
      <c r="I68" s="178"/>
      <c r="J68" s="83"/>
      <c r="K68" s="44"/>
      <c r="L68" s="179"/>
      <c r="M68" s="86"/>
      <c r="N68" s="180"/>
      <c r="O68" s="180"/>
      <c r="P68" s="44"/>
      <c r="Q68" s="179"/>
      <c r="R68" s="86"/>
      <c r="S68" s="180"/>
      <c r="T68" s="83"/>
      <c r="U68" s="44"/>
      <c r="V68" s="179"/>
      <c r="W68" s="153"/>
      <c r="X68" s="105" t="s">
        <v>57</v>
      </c>
      <c r="AD68" s="4" t="e">
        <f t="shared" si="0"/>
        <v>#VALUE!</v>
      </c>
    </row>
    <row r="69" spans="1:30" ht="28.4" customHeight="1" x14ac:dyDescent="0.4">
      <c r="B69" s="177"/>
      <c r="C69" s="77"/>
      <c r="D69" s="77"/>
      <c r="E69" s="77"/>
      <c r="F69" s="66"/>
      <c r="G69" s="181" t="s">
        <v>69</v>
      </c>
      <c r="H69" s="182"/>
      <c r="I69" s="183">
        <v>5887</v>
      </c>
      <c r="J69" s="54">
        <v>7826</v>
      </c>
      <c r="K69" s="55"/>
      <c r="L69" s="184">
        <f t="shared" ref="L69:L79" si="6">J69/I69*100-100</f>
        <v>32.936979785969072</v>
      </c>
      <c r="M69" s="76"/>
      <c r="N69" s="185">
        <v>57151</v>
      </c>
      <c r="O69" s="185">
        <v>58548</v>
      </c>
      <c r="P69" s="55"/>
      <c r="Q69" s="184">
        <f t="shared" ref="Q69:Q79" si="7">O69/N69*100-100</f>
        <v>2.4444016727616287</v>
      </c>
      <c r="R69" s="76"/>
      <c r="S69" s="185">
        <v>11642</v>
      </c>
      <c r="T69" s="54">
        <v>13137</v>
      </c>
      <c r="U69" s="55"/>
      <c r="V69" s="184">
        <f t="shared" ref="V69:V79" si="8">T69/S69*100-100</f>
        <v>12.841436179350623</v>
      </c>
      <c r="W69" s="154"/>
      <c r="X69" s="105" t="s">
        <v>57</v>
      </c>
      <c r="AA69" s="5" t="s">
        <v>18</v>
      </c>
      <c r="AB69" s="5" t="s">
        <v>70</v>
      </c>
      <c r="AC69" s="5" t="s">
        <v>21</v>
      </c>
      <c r="AD69" s="4" t="str">
        <f t="shared" si="0"/>
        <v>23300108B</v>
      </c>
    </row>
    <row r="70" spans="1:30" ht="28.4" customHeight="1" x14ac:dyDescent="0.4">
      <c r="B70" s="177"/>
      <c r="C70" s="66"/>
      <c r="D70" s="67" t="s">
        <v>71</v>
      </c>
      <c r="E70" s="68"/>
      <c r="F70" s="68"/>
      <c r="G70" s="68"/>
      <c r="H70" s="68"/>
      <c r="I70" s="186">
        <f t="shared" ref="I70:J71" si="9">I72+I74</f>
        <v>25355</v>
      </c>
      <c r="J70" s="186">
        <f t="shared" si="9"/>
        <v>25463</v>
      </c>
      <c r="K70" s="32"/>
      <c r="L70" s="71">
        <f t="shared" si="6"/>
        <v>0.42595148885821743</v>
      </c>
      <c r="M70" s="32"/>
      <c r="N70" s="186">
        <f t="shared" ref="N70:O71" si="10">N72+N74</f>
        <v>291066</v>
      </c>
      <c r="O70" s="186">
        <f t="shared" si="10"/>
        <v>310096</v>
      </c>
      <c r="P70" s="32"/>
      <c r="Q70" s="71">
        <f t="shared" si="7"/>
        <v>6.5380360468072496</v>
      </c>
      <c r="R70" s="32"/>
      <c r="S70" s="186">
        <f t="shared" ref="S70:T71" si="11">S72+S74</f>
        <v>48278</v>
      </c>
      <c r="T70" s="186">
        <f t="shared" si="11"/>
        <v>61865</v>
      </c>
      <c r="U70" s="70"/>
      <c r="V70" s="71">
        <f t="shared" si="8"/>
        <v>28.143253655909518</v>
      </c>
      <c r="W70" s="157"/>
      <c r="AD70" s="4" t="e">
        <f t="shared" si="0"/>
        <v>#VALUE!</v>
      </c>
    </row>
    <row r="71" spans="1:30" ht="28.4" customHeight="1" x14ac:dyDescent="0.4">
      <c r="B71" s="177"/>
      <c r="C71" s="66"/>
      <c r="D71" s="74"/>
      <c r="E71" s="66"/>
      <c r="F71" s="75"/>
      <c r="G71" s="75"/>
      <c r="H71" s="75"/>
      <c r="I71" s="187">
        <f t="shared" si="9"/>
        <v>5351</v>
      </c>
      <c r="J71" s="187">
        <f t="shared" si="9"/>
        <v>7230</v>
      </c>
      <c r="K71" s="32"/>
      <c r="L71" s="56">
        <f t="shared" si="6"/>
        <v>35.114931788450747</v>
      </c>
      <c r="M71" s="32"/>
      <c r="N71" s="187">
        <f t="shared" si="10"/>
        <v>47685</v>
      </c>
      <c r="O71" s="187">
        <f t="shared" si="10"/>
        <v>67563</v>
      </c>
      <c r="P71" s="32"/>
      <c r="Q71" s="56">
        <f t="shared" si="7"/>
        <v>41.686064800251643</v>
      </c>
      <c r="R71" s="32"/>
      <c r="S71" s="187">
        <f t="shared" si="11"/>
        <v>9670</v>
      </c>
      <c r="T71" s="187">
        <f t="shared" si="11"/>
        <v>14746</v>
      </c>
      <c r="U71" s="70"/>
      <c r="V71" s="56">
        <f t="shared" si="8"/>
        <v>52.492244053774556</v>
      </c>
      <c r="W71" s="154"/>
      <c r="AD71" s="4" t="e">
        <f t="shared" si="0"/>
        <v>#VALUE!</v>
      </c>
    </row>
    <row r="72" spans="1:30" ht="28.4" customHeight="1" x14ac:dyDescent="0.4">
      <c r="B72" s="177"/>
      <c r="C72" s="77"/>
      <c r="D72" s="66"/>
      <c r="E72" s="66"/>
      <c r="F72" s="67" t="s">
        <v>72</v>
      </c>
      <c r="G72" s="68"/>
      <c r="H72" s="69"/>
      <c r="I72" s="83">
        <v>20309</v>
      </c>
      <c r="J72" s="83">
        <v>20294</v>
      </c>
      <c r="K72" s="44"/>
      <c r="L72" s="71">
        <f t="shared" si="6"/>
        <v>-7.3858880299368934E-2</v>
      </c>
      <c r="M72" s="84"/>
      <c r="N72" s="83">
        <v>246740</v>
      </c>
      <c r="O72" s="83">
        <v>227137</v>
      </c>
      <c r="P72" s="44"/>
      <c r="Q72" s="71">
        <f t="shared" si="7"/>
        <v>-7.9448001945367537</v>
      </c>
      <c r="R72" s="84"/>
      <c r="S72" s="83">
        <v>38763</v>
      </c>
      <c r="T72" s="83">
        <v>52342</v>
      </c>
      <c r="U72" s="188"/>
      <c r="V72" s="71">
        <f t="shared" si="8"/>
        <v>35.030828367257442</v>
      </c>
      <c r="W72" s="157"/>
      <c r="AA72" s="5" t="s">
        <v>18</v>
      </c>
      <c r="AB72" s="5" t="s">
        <v>73</v>
      </c>
      <c r="AC72" s="5" t="s">
        <v>20</v>
      </c>
      <c r="AD72" s="4" t="str">
        <f t="shared" si="0"/>
        <v>23300110A</v>
      </c>
    </row>
    <row r="73" spans="1:30" ht="28.4" customHeight="1" x14ac:dyDescent="0.4">
      <c r="B73" s="177"/>
      <c r="C73" s="77"/>
      <c r="D73" s="66"/>
      <c r="E73" s="66"/>
      <c r="F73" s="181" t="s">
        <v>74</v>
      </c>
      <c r="G73" s="189"/>
      <c r="H73" s="182"/>
      <c r="I73" s="190">
        <v>2289</v>
      </c>
      <c r="J73" s="190">
        <v>1806</v>
      </c>
      <c r="K73" s="70"/>
      <c r="L73" s="71">
        <f t="shared" si="6"/>
        <v>-21.100917431192656</v>
      </c>
      <c r="M73" s="71"/>
      <c r="N73" s="190">
        <v>22179</v>
      </c>
      <c r="O73" s="190">
        <v>21599</v>
      </c>
      <c r="P73" s="70"/>
      <c r="Q73" s="71">
        <f t="shared" si="7"/>
        <v>-2.615086342937019</v>
      </c>
      <c r="R73" s="71"/>
      <c r="S73" s="190">
        <v>3942</v>
      </c>
      <c r="T73" s="190">
        <v>4173</v>
      </c>
      <c r="U73" s="191"/>
      <c r="V73" s="71">
        <f t="shared" si="8"/>
        <v>5.8599695585996869</v>
      </c>
      <c r="W73" s="157"/>
      <c r="AA73" s="5" t="s">
        <v>18</v>
      </c>
      <c r="AB73" s="5" t="s">
        <v>73</v>
      </c>
      <c r="AC73" s="5" t="s">
        <v>21</v>
      </c>
      <c r="AD73" s="4" t="str">
        <f t="shared" si="0"/>
        <v>23300110B</v>
      </c>
    </row>
    <row r="74" spans="1:30" ht="28.4" customHeight="1" x14ac:dyDescent="0.4">
      <c r="B74" s="177"/>
      <c r="C74" s="77"/>
      <c r="D74" s="77"/>
      <c r="E74" s="66"/>
      <c r="F74" s="92" t="s">
        <v>75</v>
      </c>
      <c r="G74" s="68"/>
      <c r="H74" s="69"/>
      <c r="I74" s="90">
        <v>5046</v>
      </c>
      <c r="J74" s="90">
        <v>5169</v>
      </c>
      <c r="K74" s="44"/>
      <c r="L74" s="84">
        <f t="shared" si="6"/>
        <v>2.4375743162901244</v>
      </c>
      <c r="M74" s="84"/>
      <c r="N74" s="90">
        <v>44326</v>
      </c>
      <c r="O74" s="90">
        <v>82959</v>
      </c>
      <c r="P74" s="44"/>
      <c r="Q74" s="84">
        <f t="shared" si="7"/>
        <v>87.156522131480386</v>
      </c>
      <c r="R74" s="84"/>
      <c r="S74" s="90">
        <v>9515</v>
      </c>
      <c r="T74" s="90">
        <v>9523</v>
      </c>
      <c r="U74" s="44"/>
      <c r="V74" s="84">
        <f t="shared" si="8"/>
        <v>8.4077771939035983E-2</v>
      </c>
      <c r="W74" s="192"/>
      <c r="AA74" s="5" t="s">
        <v>18</v>
      </c>
      <c r="AB74" s="5" t="s">
        <v>76</v>
      </c>
      <c r="AC74" s="5" t="s">
        <v>20</v>
      </c>
      <c r="AD74" s="4" t="str">
        <f t="shared" si="0"/>
        <v>23300114A</v>
      </c>
    </row>
    <row r="75" spans="1:30" ht="28.4" customHeight="1" x14ac:dyDescent="0.4">
      <c r="B75" s="177"/>
      <c r="C75" s="77"/>
      <c r="D75" s="173"/>
      <c r="E75" s="66"/>
      <c r="F75" s="75"/>
      <c r="G75" s="75"/>
      <c r="H75" s="75"/>
      <c r="I75" s="54">
        <v>3062</v>
      </c>
      <c r="J75" s="54">
        <v>5424</v>
      </c>
      <c r="K75" s="55"/>
      <c r="L75" s="56">
        <f t="shared" si="6"/>
        <v>77.139124755062056</v>
      </c>
      <c r="M75" s="56"/>
      <c r="N75" s="54">
        <v>25506</v>
      </c>
      <c r="O75" s="54">
        <v>45964</v>
      </c>
      <c r="P75" s="55"/>
      <c r="Q75" s="56">
        <f t="shared" si="7"/>
        <v>80.208578373715966</v>
      </c>
      <c r="R75" s="56"/>
      <c r="S75" s="54">
        <v>5728</v>
      </c>
      <c r="T75" s="54">
        <v>10573</v>
      </c>
      <c r="U75" s="55"/>
      <c r="V75" s="56">
        <f t="shared" si="8"/>
        <v>84.584497206703901</v>
      </c>
      <c r="W75" s="154"/>
      <c r="AA75" s="5" t="s">
        <v>18</v>
      </c>
      <c r="AB75" s="5" t="s">
        <v>76</v>
      </c>
      <c r="AC75" s="5" t="s">
        <v>21</v>
      </c>
      <c r="AD75" s="4" t="str">
        <f t="shared" si="0"/>
        <v>23300114B</v>
      </c>
    </row>
    <row r="76" spans="1:30" ht="28.4" customHeight="1" x14ac:dyDescent="0.4">
      <c r="B76" s="177"/>
      <c r="C76" s="66"/>
      <c r="D76" s="60" t="s">
        <v>77</v>
      </c>
      <c r="E76" s="41"/>
      <c r="F76" s="41"/>
      <c r="G76" s="41"/>
      <c r="H76" s="42"/>
      <c r="I76" s="193">
        <v>163265</v>
      </c>
      <c r="J76" s="193">
        <v>84577</v>
      </c>
      <c r="K76" s="161"/>
      <c r="L76" s="162">
        <f t="shared" si="6"/>
        <v>-48.19649036841944</v>
      </c>
      <c r="M76" s="162"/>
      <c r="N76" s="193">
        <v>1438083</v>
      </c>
      <c r="O76" s="193">
        <v>1297142</v>
      </c>
      <c r="P76" s="161"/>
      <c r="Q76" s="162">
        <f t="shared" si="7"/>
        <v>-9.8006165151802804</v>
      </c>
      <c r="R76" s="162"/>
      <c r="S76" s="193">
        <v>295022</v>
      </c>
      <c r="T76" s="193">
        <v>249136</v>
      </c>
      <c r="U76" s="161"/>
      <c r="V76" s="162">
        <f t="shared" si="8"/>
        <v>-15.553416355390453</v>
      </c>
      <c r="W76" s="164"/>
      <c r="AA76" s="5" t="s">
        <v>18</v>
      </c>
      <c r="AB76" s="5" t="s">
        <v>78</v>
      </c>
      <c r="AC76" s="5" t="s">
        <v>20</v>
      </c>
      <c r="AD76" s="4" t="str">
        <f t="shared" si="0"/>
        <v>23300120A</v>
      </c>
    </row>
    <row r="77" spans="1:30" ht="28.4" customHeight="1" x14ac:dyDescent="0.4">
      <c r="B77" s="177"/>
      <c r="C77" s="66"/>
      <c r="D77" s="74"/>
      <c r="E77" s="66"/>
      <c r="F77" s="66"/>
      <c r="G77" s="66"/>
      <c r="H77" s="66"/>
      <c r="I77" s="165">
        <v>4452</v>
      </c>
      <c r="J77" s="165">
        <v>4301</v>
      </c>
      <c r="K77" s="166"/>
      <c r="L77" s="194">
        <f t="shared" si="6"/>
        <v>-3.3917340521114028</v>
      </c>
      <c r="M77" s="194"/>
      <c r="N77" s="165">
        <v>33955</v>
      </c>
      <c r="O77" s="165">
        <v>28845</v>
      </c>
      <c r="P77" s="166"/>
      <c r="Q77" s="194">
        <f t="shared" si="7"/>
        <v>-15.049329995582383</v>
      </c>
      <c r="R77" s="194"/>
      <c r="S77" s="165">
        <v>7007</v>
      </c>
      <c r="T77" s="165">
        <v>7055</v>
      </c>
      <c r="U77" s="166"/>
      <c r="V77" s="194">
        <f t="shared" si="8"/>
        <v>0.68502925645783819</v>
      </c>
      <c r="W77" s="168"/>
      <c r="AA77" s="5" t="s">
        <v>18</v>
      </c>
      <c r="AB77" s="5" t="s">
        <v>78</v>
      </c>
      <c r="AC77" s="5" t="s">
        <v>21</v>
      </c>
      <c r="AD77" s="4" t="str">
        <f t="shared" si="0"/>
        <v>23300120B</v>
      </c>
    </row>
    <row r="78" spans="1:30" ht="28.4" customHeight="1" x14ac:dyDescent="0.4">
      <c r="B78" s="177"/>
      <c r="C78" s="67" t="s">
        <v>79</v>
      </c>
      <c r="D78" s="92"/>
      <c r="E78" s="92"/>
      <c r="F78" s="92"/>
      <c r="G78" s="92"/>
      <c r="H78" s="93"/>
      <c r="I78" s="83">
        <v>33106</v>
      </c>
      <c r="J78" s="83">
        <v>42225</v>
      </c>
      <c r="K78" s="44"/>
      <c r="L78" s="84">
        <f t="shared" si="6"/>
        <v>27.544855917356386</v>
      </c>
      <c r="M78" s="84"/>
      <c r="N78" s="83">
        <v>513008</v>
      </c>
      <c r="O78" s="83">
        <v>503111</v>
      </c>
      <c r="P78" s="44"/>
      <c r="Q78" s="84">
        <f t="shared" si="7"/>
        <v>-1.9292096809406445</v>
      </c>
      <c r="R78" s="84"/>
      <c r="S78" s="83">
        <v>77561</v>
      </c>
      <c r="T78" s="83">
        <v>96317</v>
      </c>
      <c r="U78" s="44"/>
      <c r="V78" s="84">
        <f t="shared" si="8"/>
        <v>24.182256546460195</v>
      </c>
      <c r="W78" s="192"/>
      <c r="AA78" s="5" t="s">
        <v>80</v>
      </c>
      <c r="AB78" s="5" t="s">
        <v>81</v>
      </c>
      <c r="AC78" s="5" t="s">
        <v>20</v>
      </c>
      <c r="AD78" s="4" t="str">
        <f t="shared" si="0"/>
        <v>23500122A</v>
      </c>
    </row>
    <row r="79" spans="1:30" ht="28.4" customHeight="1" thickBot="1" x14ac:dyDescent="0.45">
      <c r="A79" s="195"/>
      <c r="B79" s="196"/>
      <c r="C79" s="31"/>
      <c r="D79" s="31"/>
      <c r="E79" s="31"/>
      <c r="F79" s="31" t="s">
        <v>82</v>
      </c>
      <c r="G79" s="31"/>
      <c r="H79" s="197"/>
      <c r="I79" s="198">
        <v>1479</v>
      </c>
      <c r="J79" s="198">
        <v>1843</v>
      </c>
      <c r="K79" s="199"/>
      <c r="L79" s="200">
        <f t="shared" si="6"/>
        <v>24.611223799864774</v>
      </c>
      <c r="M79" s="200"/>
      <c r="N79" s="198">
        <v>23809</v>
      </c>
      <c r="O79" s="198">
        <v>22646</v>
      </c>
      <c r="P79" s="199"/>
      <c r="Q79" s="200">
        <f t="shared" si="7"/>
        <v>-4.8847074635641974</v>
      </c>
      <c r="R79" s="200"/>
      <c r="S79" s="198">
        <v>3518</v>
      </c>
      <c r="T79" s="198">
        <v>4302</v>
      </c>
      <c r="U79" s="199"/>
      <c r="V79" s="200">
        <f t="shared" si="8"/>
        <v>22.285389425810109</v>
      </c>
      <c r="W79" s="201"/>
      <c r="AA79" s="5" t="s">
        <v>80</v>
      </c>
      <c r="AB79" s="5" t="s">
        <v>81</v>
      </c>
      <c r="AC79" s="5" t="s">
        <v>21</v>
      </c>
      <c r="AD79" s="4" t="str">
        <f t="shared" si="0"/>
        <v>23500122B</v>
      </c>
    </row>
    <row r="80" spans="1:30" ht="14.25" customHeight="1" thickBot="1" x14ac:dyDescent="0.4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1"/>
      <c r="M80" s="66"/>
      <c r="N80" s="66"/>
      <c r="O80" s="66"/>
      <c r="P80" s="66"/>
      <c r="Q80" s="31"/>
      <c r="R80" s="66"/>
      <c r="S80" s="66"/>
      <c r="T80" s="66"/>
      <c r="U80" s="66"/>
      <c r="V80" s="202"/>
      <c r="W80" s="66"/>
      <c r="AD80" s="4" t="e">
        <f t="shared" ref="AD80:AD92" si="12">AA80&amp;AB80&amp;AC80</f>
        <v>#VALUE!</v>
      </c>
    </row>
    <row r="81" spans="2:30" ht="28.4" customHeight="1" x14ac:dyDescent="0.4">
      <c r="B81" s="203"/>
      <c r="C81" s="204" t="s">
        <v>83</v>
      </c>
      <c r="D81" s="205"/>
      <c r="E81" s="205"/>
      <c r="F81" s="205"/>
      <c r="G81" s="205"/>
      <c r="H81" s="205"/>
      <c r="I81" s="206">
        <v>7476</v>
      </c>
      <c r="J81" s="206">
        <v>11656</v>
      </c>
      <c r="K81" s="207"/>
      <c r="L81" s="208">
        <f>J81/I81*100-100</f>
        <v>55.912252541466046</v>
      </c>
      <c r="M81" s="202"/>
      <c r="N81" s="206">
        <v>40532</v>
      </c>
      <c r="O81" s="206">
        <v>117287</v>
      </c>
      <c r="P81" s="207"/>
      <c r="Q81" s="208">
        <f>O81/N81*100-100</f>
        <v>189.368893713609</v>
      </c>
      <c r="R81" s="202"/>
      <c r="S81" s="206">
        <v>14011</v>
      </c>
      <c r="T81" s="206">
        <v>24740</v>
      </c>
      <c r="U81" s="207"/>
      <c r="V81" s="208">
        <f>T81/S81*100-100</f>
        <v>76.575547783884076</v>
      </c>
      <c r="W81" s="209"/>
      <c r="AA81" s="5" t="s">
        <v>18</v>
      </c>
      <c r="AB81" s="5" t="s">
        <v>84</v>
      </c>
      <c r="AC81" s="5" t="s">
        <v>20</v>
      </c>
      <c r="AD81" s="4" t="str">
        <f t="shared" si="12"/>
        <v>23300109A</v>
      </c>
    </row>
    <row r="82" spans="2:30" ht="28.4" customHeight="1" x14ac:dyDescent="0.4">
      <c r="B82" s="177"/>
      <c r="C82" s="66"/>
      <c r="D82" s="66"/>
      <c r="E82" s="66"/>
      <c r="F82" s="66"/>
      <c r="G82" s="66"/>
      <c r="H82" s="66"/>
      <c r="I82" s="187">
        <v>9448</v>
      </c>
      <c r="J82" s="187">
        <v>7366</v>
      </c>
      <c r="K82" s="210"/>
      <c r="L82" s="56">
        <f>J82/I82*100-100</f>
        <v>-22.036409822184595</v>
      </c>
      <c r="M82" s="211"/>
      <c r="N82" s="187">
        <v>95392</v>
      </c>
      <c r="O82" s="187">
        <v>81480</v>
      </c>
      <c r="P82" s="210"/>
      <c r="Q82" s="56">
        <f>O82/N82*100-100</f>
        <v>-14.584032203958401</v>
      </c>
      <c r="R82" s="211"/>
      <c r="S82" s="187">
        <v>15034</v>
      </c>
      <c r="T82" s="187">
        <v>13040</v>
      </c>
      <c r="U82" s="210"/>
      <c r="V82" s="56">
        <f>T82/S82*100-100</f>
        <v>-13.263269921511238</v>
      </c>
      <c r="W82" s="155"/>
      <c r="AA82" s="5" t="s">
        <v>18</v>
      </c>
      <c r="AB82" s="5" t="s">
        <v>84</v>
      </c>
      <c r="AC82" s="5" t="s">
        <v>21</v>
      </c>
      <c r="AD82" s="4" t="str">
        <f t="shared" si="12"/>
        <v>23300109B</v>
      </c>
    </row>
    <row r="83" spans="2:30" ht="28.4" customHeight="1" x14ac:dyDescent="0.4">
      <c r="B83" s="177" t="s">
        <v>85</v>
      </c>
      <c r="C83" s="67" t="s">
        <v>86</v>
      </c>
      <c r="D83" s="68"/>
      <c r="E83" s="68"/>
      <c r="F83" s="68"/>
      <c r="G83" s="68"/>
      <c r="H83" s="69"/>
      <c r="I83" s="43"/>
      <c r="J83" s="43"/>
      <c r="K83" s="70"/>
      <c r="L83" s="71"/>
      <c r="M83" s="71"/>
      <c r="N83" s="43"/>
      <c r="O83" s="43"/>
      <c r="P83" s="70"/>
      <c r="Q83" s="71"/>
      <c r="R83" s="71"/>
      <c r="S83" s="43"/>
      <c r="T83" s="43"/>
      <c r="U83" s="70"/>
      <c r="V83" s="71"/>
      <c r="W83" s="157"/>
      <c r="AD83" s="4" t="e">
        <f t="shared" si="12"/>
        <v>#VALUE!</v>
      </c>
    </row>
    <row r="84" spans="2:30" ht="28.4" customHeight="1" x14ac:dyDescent="0.4">
      <c r="B84" s="177"/>
      <c r="C84" s="66"/>
      <c r="D84" s="75"/>
      <c r="E84" s="66"/>
      <c r="F84" s="75"/>
      <c r="G84" s="75"/>
      <c r="H84" s="75"/>
      <c r="I84" s="54">
        <f>I86+I88+I90+I92</f>
        <v>25898</v>
      </c>
      <c r="J84" s="54">
        <f>J86+J88+J90+J92</f>
        <v>26039</v>
      </c>
      <c r="K84" s="55"/>
      <c r="L84" s="56">
        <f t="shared" ref="L84:L90" si="13">J84/I84*100-100</f>
        <v>0.54444358637732648</v>
      </c>
      <c r="M84" s="56"/>
      <c r="N84" s="54">
        <f>N86+N88+N90+N92</f>
        <v>199217</v>
      </c>
      <c r="O84" s="54">
        <f>O86+O88+O90+O92</f>
        <v>194438</v>
      </c>
      <c r="P84" s="55"/>
      <c r="Q84" s="56">
        <f t="shared" ref="Q84:Q90" si="14">O84/N84*100-100</f>
        <v>-2.3988916608522288</v>
      </c>
      <c r="R84" s="56"/>
      <c r="S84" s="54">
        <f>S86+S88+S90+S92</f>
        <v>39409</v>
      </c>
      <c r="T84" s="54">
        <f>T86+T88+T90+T92</f>
        <v>47339</v>
      </c>
      <c r="U84" s="55"/>
      <c r="V84" s="56">
        <f t="shared" ref="V84:V90" si="15">T84/S84*100-100</f>
        <v>20.122307087213585</v>
      </c>
      <c r="W84" s="154"/>
      <c r="AD84" s="4" t="e">
        <f t="shared" si="12"/>
        <v>#VALUE!</v>
      </c>
    </row>
    <row r="85" spans="2:30" ht="28.4" customHeight="1" x14ac:dyDescent="0.4">
      <c r="B85" s="177"/>
      <c r="C85" s="77"/>
      <c r="D85" s="60" t="s">
        <v>87</v>
      </c>
      <c r="E85" s="61"/>
      <c r="F85" s="61"/>
      <c r="G85" s="61"/>
      <c r="H85" s="62"/>
      <c r="I85" s="79">
        <v>2188</v>
      </c>
      <c r="J85" s="79">
        <v>3184</v>
      </c>
      <c r="K85" s="70"/>
      <c r="L85" s="71">
        <f t="shared" si="13"/>
        <v>45.521023765996347</v>
      </c>
      <c r="M85" s="71"/>
      <c r="N85" s="79">
        <v>34126</v>
      </c>
      <c r="O85" s="79">
        <v>26212</v>
      </c>
      <c r="P85" s="70"/>
      <c r="Q85" s="71">
        <f t="shared" si="14"/>
        <v>-23.190529215261094</v>
      </c>
      <c r="R85" s="71"/>
      <c r="S85" s="79">
        <v>4512</v>
      </c>
      <c r="T85" s="79">
        <v>6017</v>
      </c>
      <c r="U85" s="70"/>
      <c r="V85" s="71">
        <f t="shared" si="15"/>
        <v>33.355496453900713</v>
      </c>
      <c r="W85" s="157"/>
      <c r="AA85" s="5" t="s">
        <v>18</v>
      </c>
      <c r="AB85" s="5" t="s">
        <v>88</v>
      </c>
      <c r="AC85" s="5" t="s">
        <v>20</v>
      </c>
      <c r="AD85" s="4" t="str">
        <f t="shared" si="12"/>
        <v>23300116A</v>
      </c>
    </row>
    <row r="86" spans="2:30" ht="28.4" customHeight="1" x14ac:dyDescent="0.4">
      <c r="B86" s="177"/>
      <c r="C86" s="77"/>
      <c r="D86" s="66"/>
      <c r="E86" s="66"/>
      <c r="F86" s="66"/>
      <c r="G86" s="66"/>
      <c r="H86" s="66"/>
      <c r="I86" s="43">
        <v>5671</v>
      </c>
      <c r="J86" s="43">
        <v>6872</v>
      </c>
      <c r="K86" s="70"/>
      <c r="L86" s="71">
        <f t="shared" si="13"/>
        <v>21.177922764944455</v>
      </c>
      <c r="M86" s="71"/>
      <c r="N86" s="43">
        <v>58695</v>
      </c>
      <c r="O86" s="43">
        <v>56569</v>
      </c>
      <c r="P86" s="70"/>
      <c r="Q86" s="71">
        <f t="shared" si="14"/>
        <v>-3.6221143197887358</v>
      </c>
      <c r="R86" s="71"/>
      <c r="S86" s="43">
        <v>8934</v>
      </c>
      <c r="T86" s="43">
        <v>11486</v>
      </c>
      <c r="U86" s="70"/>
      <c r="V86" s="71">
        <f t="shared" si="15"/>
        <v>28.565032460264149</v>
      </c>
      <c r="W86" s="157"/>
      <c r="AA86" s="5" t="s">
        <v>18</v>
      </c>
      <c r="AB86" s="5" t="s">
        <v>88</v>
      </c>
      <c r="AC86" s="5" t="s">
        <v>21</v>
      </c>
      <c r="AD86" s="4" t="str">
        <f t="shared" si="12"/>
        <v>23300116B</v>
      </c>
    </row>
    <row r="87" spans="2:30" ht="28.4" customHeight="1" x14ac:dyDescent="0.4">
      <c r="B87" s="177"/>
      <c r="C87" s="77"/>
      <c r="D87" s="212" t="s">
        <v>89</v>
      </c>
      <c r="E87" s="213"/>
      <c r="F87" s="213"/>
      <c r="G87" s="213"/>
      <c r="H87" s="214"/>
      <c r="I87" s="215">
        <v>63662</v>
      </c>
      <c r="J87" s="215">
        <v>64064</v>
      </c>
      <c r="K87" s="161"/>
      <c r="L87" s="162">
        <f t="shared" si="13"/>
        <v>0.63145989758410792</v>
      </c>
      <c r="M87" s="162"/>
      <c r="N87" s="215">
        <v>495490</v>
      </c>
      <c r="O87" s="215">
        <v>594109</v>
      </c>
      <c r="P87" s="161"/>
      <c r="Q87" s="162">
        <f t="shared" si="14"/>
        <v>19.903328018728942</v>
      </c>
      <c r="R87" s="162"/>
      <c r="S87" s="215">
        <v>131527</v>
      </c>
      <c r="T87" s="215">
        <v>130054</v>
      </c>
      <c r="U87" s="161"/>
      <c r="V87" s="162">
        <f t="shared" si="15"/>
        <v>-1.1199221452629473</v>
      </c>
      <c r="W87" s="164"/>
      <c r="AA87" s="5" t="s">
        <v>18</v>
      </c>
      <c r="AB87" s="5" t="s">
        <v>90</v>
      </c>
      <c r="AC87" s="5" t="s">
        <v>20</v>
      </c>
      <c r="AD87" s="4" t="str">
        <f t="shared" si="12"/>
        <v>23300117A</v>
      </c>
    </row>
    <row r="88" spans="2:30" ht="28.4" customHeight="1" x14ac:dyDescent="0.4">
      <c r="B88" s="177"/>
      <c r="C88" s="77"/>
      <c r="D88" s="66"/>
      <c r="E88" s="66"/>
      <c r="F88" s="66"/>
      <c r="G88" s="66"/>
      <c r="H88" s="66"/>
      <c r="I88" s="43">
        <v>1767</v>
      </c>
      <c r="J88" s="43">
        <v>4371</v>
      </c>
      <c r="K88" s="70"/>
      <c r="L88" s="71">
        <f t="shared" si="13"/>
        <v>147.36842105263159</v>
      </c>
      <c r="M88" s="71"/>
      <c r="N88" s="43">
        <v>15933</v>
      </c>
      <c r="O88" s="43">
        <v>18955</v>
      </c>
      <c r="P88" s="70"/>
      <c r="Q88" s="71">
        <f t="shared" si="14"/>
        <v>18.966923994225809</v>
      </c>
      <c r="R88" s="71"/>
      <c r="S88" s="43">
        <v>2619</v>
      </c>
      <c r="T88" s="43">
        <v>6212</v>
      </c>
      <c r="U88" s="70"/>
      <c r="V88" s="71">
        <f t="shared" si="15"/>
        <v>137.18976708667432</v>
      </c>
      <c r="W88" s="157"/>
      <c r="AA88" s="5" t="s">
        <v>18</v>
      </c>
      <c r="AB88" s="5" t="s">
        <v>90</v>
      </c>
      <c r="AC88" s="5" t="s">
        <v>21</v>
      </c>
      <c r="AD88" s="4" t="str">
        <f t="shared" si="12"/>
        <v>23300117B</v>
      </c>
    </row>
    <row r="89" spans="2:30" ht="28.4" customHeight="1" x14ac:dyDescent="0.4">
      <c r="B89" s="177"/>
      <c r="C89" s="77"/>
      <c r="D89" s="212" t="s">
        <v>91</v>
      </c>
      <c r="E89" s="216"/>
      <c r="F89" s="216"/>
      <c r="G89" s="216"/>
      <c r="H89" s="217"/>
      <c r="I89" s="215">
        <v>455</v>
      </c>
      <c r="J89" s="215">
        <v>331</v>
      </c>
      <c r="K89" s="161"/>
      <c r="L89" s="162">
        <f t="shared" si="13"/>
        <v>-27.252747252747255</v>
      </c>
      <c r="M89" s="162"/>
      <c r="N89" s="215">
        <v>2402</v>
      </c>
      <c r="O89" s="215">
        <v>1948</v>
      </c>
      <c r="P89" s="161"/>
      <c r="Q89" s="162">
        <f t="shared" si="14"/>
        <v>-18.900915903413818</v>
      </c>
      <c r="R89" s="162"/>
      <c r="S89" s="215">
        <v>581</v>
      </c>
      <c r="T89" s="215">
        <v>463</v>
      </c>
      <c r="U89" s="161"/>
      <c r="V89" s="162">
        <f t="shared" si="15"/>
        <v>-20.309810671256457</v>
      </c>
      <c r="W89" s="164"/>
      <c r="AA89" s="5" t="s">
        <v>18</v>
      </c>
      <c r="AB89" s="5" t="s">
        <v>92</v>
      </c>
      <c r="AC89" s="5" t="s">
        <v>20</v>
      </c>
      <c r="AD89" s="4" t="str">
        <f t="shared" si="12"/>
        <v>23300118A</v>
      </c>
    </row>
    <row r="90" spans="2:30" ht="28.4" customHeight="1" x14ac:dyDescent="0.4">
      <c r="B90" s="177" t="s">
        <v>93</v>
      </c>
      <c r="C90" s="77"/>
      <c r="D90" s="218"/>
      <c r="E90" s="87"/>
      <c r="F90" s="87"/>
      <c r="G90" s="219"/>
      <c r="H90" s="220"/>
      <c r="I90" s="165">
        <v>2078</v>
      </c>
      <c r="J90" s="165">
        <v>1708</v>
      </c>
      <c r="K90" s="166"/>
      <c r="L90" s="194">
        <f t="shared" si="13"/>
        <v>-17.805582290664105</v>
      </c>
      <c r="M90" s="194"/>
      <c r="N90" s="165">
        <v>11710</v>
      </c>
      <c r="O90" s="165">
        <v>10646</v>
      </c>
      <c r="P90" s="166"/>
      <c r="Q90" s="194">
        <f t="shared" si="14"/>
        <v>-9.0862510674637065</v>
      </c>
      <c r="R90" s="194"/>
      <c r="S90" s="165">
        <v>2702</v>
      </c>
      <c r="T90" s="165">
        <v>2261</v>
      </c>
      <c r="U90" s="166"/>
      <c r="V90" s="194">
        <f t="shared" si="15"/>
        <v>-16.32124352331607</v>
      </c>
      <c r="W90" s="168"/>
      <c r="AA90" s="5" t="s">
        <v>18</v>
      </c>
      <c r="AB90" s="5" t="s">
        <v>92</v>
      </c>
      <c r="AC90" s="5" t="s">
        <v>21</v>
      </c>
      <c r="AD90" s="4" t="str">
        <f t="shared" si="12"/>
        <v>23300118B</v>
      </c>
    </row>
    <row r="91" spans="2:30" ht="28.4" customHeight="1" x14ac:dyDescent="0.4">
      <c r="B91" s="177"/>
      <c r="C91" s="77"/>
      <c r="D91" s="212" t="s">
        <v>94</v>
      </c>
      <c r="E91" s="216"/>
      <c r="F91" s="216"/>
      <c r="G91" s="216"/>
      <c r="H91" s="217"/>
      <c r="I91" s="43"/>
      <c r="J91" s="43"/>
      <c r="K91" s="70"/>
      <c r="L91" s="71"/>
      <c r="M91" s="71"/>
      <c r="N91" s="43"/>
      <c r="O91" s="43"/>
      <c r="P91" s="70"/>
      <c r="Q91" s="71"/>
      <c r="R91" s="71"/>
      <c r="S91" s="43"/>
      <c r="T91" s="43"/>
      <c r="U91" s="70"/>
      <c r="V91" s="71"/>
      <c r="W91" s="157"/>
      <c r="AD91" s="4" t="e">
        <f t="shared" si="12"/>
        <v>#VALUE!</v>
      </c>
    </row>
    <row r="92" spans="2:30" ht="28.4" customHeight="1" thickBot="1" x14ac:dyDescent="0.45">
      <c r="B92" s="221"/>
      <c r="C92" s="38"/>
      <c r="D92" s="34"/>
      <c r="E92" s="222"/>
      <c r="F92" s="222"/>
      <c r="G92" s="223"/>
      <c r="H92" s="197"/>
      <c r="I92" s="224">
        <v>16382</v>
      </c>
      <c r="J92" s="224">
        <v>13088</v>
      </c>
      <c r="K92" s="199"/>
      <c r="L92" s="200">
        <f>J92/I92*100-100</f>
        <v>-20.107434989622746</v>
      </c>
      <c r="M92" s="200"/>
      <c r="N92" s="224">
        <v>112879</v>
      </c>
      <c r="O92" s="224">
        <v>108268</v>
      </c>
      <c r="P92" s="199"/>
      <c r="Q92" s="200">
        <f>O92/N92*100-100</f>
        <v>-4.0849050753461711</v>
      </c>
      <c r="R92" s="200"/>
      <c r="S92" s="224">
        <v>25154</v>
      </c>
      <c r="T92" s="224">
        <v>27380</v>
      </c>
      <c r="U92" s="199"/>
      <c r="V92" s="200">
        <f>T92/S92*100-100</f>
        <v>8.8494871590999509</v>
      </c>
      <c r="W92" s="201"/>
      <c r="AA92" s="5" t="s">
        <v>18</v>
      </c>
      <c r="AB92" s="5" t="s">
        <v>95</v>
      </c>
      <c r="AC92" s="5" t="s">
        <v>21</v>
      </c>
      <c r="AD92" s="4" t="str">
        <f t="shared" si="12"/>
        <v>23300119B</v>
      </c>
    </row>
    <row r="93" spans="2:30" ht="25.15" customHeight="1" x14ac:dyDescent="0.4">
      <c r="B93" s="7"/>
      <c r="C93" s="13"/>
      <c r="D93" s="13"/>
      <c r="F93" s="13"/>
      <c r="G93" s="13"/>
      <c r="H93" s="13"/>
      <c r="I93" s="47"/>
      <c r="J93" s="47"/>
      <c r="K93" s="66"/>
      <c r="L93" s="66"/>
      <c r="M93" s="66"/>
      <c r="N93" s="47"/>
      <c r="O93" s="47"/>
      <c r="P93" s="66"/>
      <c r="Q93" s="66"/>
      <c r="R93" s="66"/>
      <c r="S93" s="143"/>
      <c r="T93" s="143"/>
      <c r="U93" s="143"/>
      <c r="V93" s="143"/>
      <c r="W93" s="225" t="s">
        <v>96</v>
      </c>
    </row>
    <row r="2898" spans="10:10" x14ac:dyDescent="0.4">
      <c r="J2898" s="1">
        <v>10607</v>
      </c>
    </row>
  </sheetData>
  <mergeCells count="38">
    <mergeCell ref="D89:H89"/>
    <mergeCell ref="D91:H91"/>
    <mergeCell ref="D76:H76"/>
    <mergeCell ref="C78:H78"/>
    <mergeCell ref="C81:H81"/>
    <mergeCell ref="C83:H83"/>
    <mergeCell ref="D85:H85"/>
    <mergeCell ref="D87:H87"/>
    <mergeCell ref="F74:H74"/>
    <mergeCell ref="C50:H50"/>
    <mergeCell ref="D52:H52"/>
    <mergeCell ref="F54:H54"/>
    <mergeCell ref="G62:H62"/>
    <mergeCell ref="F64:H64"/>
    <mergeCell ref="G66:H66"/>
    <mergeCell ref="G68:H68"/>
    <mergeCell ref="G69:H69"/>
    <mergeCell ref="D70:H70"/>
    <mergeCell ref="F72:H72"/>
    <mergeCell ref="F73:H73"/>
    <mergeCell ref="F35:H35"/>
    <mergeCell ref="F15:H15"/>
    <mergeCell ref="F17:H17"/>
    <mergeCell ref="G19:H19"/>
    <mergeCell ref="G21:H21"/>
    <mergeCell ref="F23:H23"/>
    <mergeCell ref="D25:H25"/>
    <mergeCell ref="D26:H26"/>
    <mergeCell ref="F27:H27"/>
    <mergeCell ref="G29:H29"/>
    <mergeCell ref="G31:H31"/>
    <mergeCell ref="G33:H33"/>
    <mergeCell ref="D13:H13"/>
    <mergeCell ref="B2:D2"/>
    <mergeCell ref="B9:H9"/>
    <mergeCell ref="C10:H10"/>
    <mergeCell ref="C11:H11"/>
    <mergeCell ref="C12:H12"/>
  </mergeCells>
  <phoneticPr fontId="3"/>
  <printOptions horizontalCentered="1" verticalCentered="1"/>
  <pageMargins left="0.51181102362204722" right="0.51181102362204722" top="0.31496062992125984" bottom="0" header="0.27559055118110237" footer="0.31496062992125984"/>
  <pageSetup paperSize="9" scale="35" orientation="landscape" r:id="rId1"/>
  <headerFooter alignWithMargins="0"/>
  <rowBreaks count="1" manualBreakCount="1">
    <brk id="46" min="1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Ｂ</vt:lpstr>
      <vt:lpstr>Ｂ!Print_Area</vt:lpstr>
      <vt:lpstr>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村越　孝和</dc:creator>
  <cp:lastModifiedBy>村越　孝和</cp:lastModifiedBy>
  <dcterms:created xsi:type="dcterms:W3CDTF">2022-07-05T15:39:44Z</dcterms:created>
  <dcterms:modified xsi:type="dcterms:W3CDTF">2022-07-06T16:01:59Z</dcterms:modified>
</cp:coreProperties>
</file>